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dklismanic\Documents\Nabava 2020 II dio\nabava 2020\Nabava 2020\Sanacija krova\"/>
    </mc:Choice>
  </mc:AlternateContent>
  <xr:revisionPtr revIDLastSave="0" documentId="8_{1A088228-AD8B-46AD-9CF0-86604C6DBC94}" xr6:coauthVersionLast="45" xr6:coauthVersionMax="45" xr10:uidLastSave="{00000000-0000-0000-0000-000000000000}"/>
  <bookViews>
    <workbookView xWindow="3225" yWindow="3225" windowWidth="21600" windowHeight="11280" xr2:uid="{FF84CCE3-31F6-4A07-A39A-BB727C4F88A1}"/>
  </bookViews>
  <sheets>
    <sheet name="fsb" sheetId="1" r:id="rId1"/>
  </sheets>
  <definedNames>
    <definedName name="_xlnm.Print_Area" localSheetId="0">fsb!$A$1:$F$126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8" i="1" l="1"/>
  <c r="F110" i="1" s="1"/>
  <c r="F122" i="1" s="1"/>
  <c r="F99" i="1"/>
  <c r="F72" i="1"/>
  <c r="F73" i="1"/>
  <c r="F74" i="1"/>
  <c r="F75" i="1"/>
  <c r="F76" i="1"/>
  <c r="F77" i="1"/>
  <c r="F62" i="1"/>
  <c r="F63" i="1"/>
  <c r="F64" i="1"/>
  <c r="F65" i="1"/>
  <c r="F66" i="1"/>
  <c r="F67" i="1"/>
  <c r="F68" i="1"/>
  <c r="F69" i="1"/>
  <c r="F70" i="1"/>
  <c r="F71" i="1"/>
  <c r="F55" i="1"/>
  <c r="F56" i="1"/>
  <c r="F57" i="1"/>
  <c r="F58" i="1"/>
  <c r="F59" i="1"/>
  <c r="F60" i="1"/>
  <c r="F61" i="1"/>
  <c r="F41" i="1"/>
  <c r="F42" i="1"/>
  <c r="F43" i="1"/>
  <c r="F44" i="1"/>
  <c r="F45" i="1"/>
  <c r="F46" i="1"/>
  <c r="F47" i="1"/>
  <c r="F48" i="1"/>
  <c r="F49" i="1"/>
  <c r="F50" i="1"/>
  <c r="F51" i="1"/>
  <c r="F52" i="1"/>
  <c r="F53" i="1"/>
  <c r="F54" i="1"/>
  <c r="F40" i="1"/>
  <c r="F24" i="1"/>
  <c r="F25" i="1"/>
  <c r="F26" i="1"/>
  <c r="F27" i="1"/>
  <c r="F28" i="1"/>
  <c r="F15" i="1"/>
  <c r="F16" i="1"/>
  <c r="F17" i="1"/>
  <c r="F18" i="1"/>
  <c r="F19" i="1"/>
  <c r="F20" i="1"/>
  <c r="F21" i="1"/>
  <c r="F22" i="1"/>
  <c r="F23" i="1"/>
  <c r="F14" i="1"/>
  <c r="D58" i="1"/>
  <c r="F101" i="1"/>
  <c r="F120" i="1" s="1"/>
  <c r="D17" i="1"/>
  <c r="F30" i="1" l="1"/>
  <c r="F116" i="1" s="1"/>
  <c r="F79" i="1"/>
  <c r="F118" i="1" s="1"/>
  <c r="F124" i="1" l="1"/>
  <c r="F125" i="1" s="1"/>
  <c r="F126" i="1" s="1"/>
</calcChain>
</file>

<file path=xl/sharedStrings.xml><?xml version="1.0" encoding="utf-8"?>
<sst xmlns="http://schemas.openxmlformats.org/spreadsheetml/2006/main" count="130" uniqueCount="113">
  <si>
    <t>PROJEKT: ADAPTACIJA DIJELA GRAĐEVINE FSB-a</t>
  </si>
  <si>
    <t xml:space="preserve">TROŠKOVNIK  GRAĐEVINSKO-OBRTNIČKIH RADOVA </t>
  </si>
  <si>
    <t>Br.st.</t>
  </si>
  <si>
    <t xml:space="preserve">SADRŽAJ STAVKE </t>
  </si>
  <si>
    <t>Jed. mjere</t>
  </si>
  <si>
    <t>Količina</t>
  </si>
  <si>
    <t>Ukupno</t>
  </si>
  <si>
    <t>A.</t>
  </si>
  <si>
    <t>GRAĐEVINSKI RADOVI</t>
  </si>
  <si>
    <t xml:space="preserve">A.1. RADOVI DEMONTAŽE </t>
  </si>
  <si>
    <r>
      <rPr>
        <b/>
        <sz val="12"/>
        <rFont val="Calibri"/>
        <family val="2"/>
        <charset val="238"/>
      </rPr>
      <t xml:space="preserve">NAPOMENA: </t>
    </r>
    <r>
      <rPr>
        <sz val="12"/>
        <rFont val="Calibri"/>
        <family val="2"/>
        <charset val="238"/>
      </rPr>
      <t xml:space="preserve">Svim demontažama , razbijanjima, obijanjima i probijanjima treba pristupiti pažljivo. Nakon provedenih pripremnih radova, rušenja na građevini vrši se prema unaprijed utvrđenom redoslijedu dogovorenom s nadzornim inženjerom investitora. Jediničnom cijenom izvoditelj treba obuhvatiti sve potrebne radnje za demontaže i rušenja, odnosno obijanja sa svim prijenosima do privremene deponije otpadnog materijala te finalno do trajne deponije uključivo sve takse vezano za zbrinjavanje. Prije početka radova rušenja obvezno isključiti dovod vode  na glavnom ventilu, te otpojiti sve napojne kablove sa elektro ormara. Radove rušenja vršiti pažljivo obzirom na električne instalacije/kablove u zidovima. 
</t>
    </r>
  </si>
  <si>
    <t>A.1.1.</t>
  </si>
  <si>
    <t>DEMONTAŽA POKROVA OD TRAPEZNOG LIMA</t>
  </si>
  <si>
    <t>m²</t>
  </si>
  <si>
    <t>A.1.2.</t>
  </si>
  <si>
    <t>DEMONTAŽA ČELIČNE KROVNE KONSTRUKCIJE</t>
  </si>
  <si>
    <t xml:space="preserve">Demontaža čelične krovne konstrukcije. Krovna konstrukcija je izvedena od čeličnih kvadratnih profila, oslonjenih na stropnoj AB ploči. Obračun po m² tlocrtne površine krova. U stavci je uključeno spuštanje niz objekt, i odvoz na trajnu deponiju sa plaćanjem svih pristojbi. </t>
  </si>
  <si>
    <t>A.1.3.</t>
  </si>
  <si>
    <t>DEMONTAŽA KROVNIH SLIVNIKA</t>
  </si>
  <si>
    <t>kom.</t>
  </si>
  <si>
    <t>A.1.4.</t>
  </si>
  <si>
    <t>IZREZIVANJE ZA ODZRAČNIKE</t>
  </si>
  <si>
    <t>Izrezivanje postojeći slojeva (bitumen, toplinska, betoni ...) do betonske konstrukcije za ugradnju odzračnika promjera 200 mm. Predvidjeti spajanje odrzračnika sa postojećom bitumenskom hidroizolacijom.</t>
  </si>
  <si>
    <t>kom</t>
  </si>
  <si>
    <t>A.1.5.</t>
  </si>
  <si>
    <t>MEHANIČKA ZAŠTITA HIDROIZOLACIJE</t>
  </si>
  <si>
    <t>Nabava, doprema, podizanje i razastiranje riječnog kamenog nasipa granulacije 8-16 mm, u debljini sloca 6-7 cm.</t>
  </si>
  <si>
    <t>m2</t>
  </si>
  <si>
    <t>A.1.6.</t>
  </si>
  <si>
    <t>DEMONTAŽA RAZNIH KROVNIH LIMOVA</t>
  </si>
  <si>
    <t>Demontaža raznih opšavnih limova, zabatnih limova, uvala,grebena, spuštanje niz objekt te odvoz na trajni deponij sa zbrinjavanjem.</t>
  </si>
  <si>
    <t>kompl.</t>
  </si>
  <si>
    <t>Ukupno A.1. - RADOVI DEMONTAŽE (kn) :</t>
  </si>
  <si>
    <t>A.2. IZOLATERSKI RADOVI</t>
  </si>
  <si>
    <r>
      <t xml:space="preserve">NAPOMENA: </t>
    </r>
    <r>
      <rPr>
        <sz val="12"/>
        <rFont val="Calibri"/>
        <family val="2"/>
        <charset val="238"/>
      </rPr>
      <t>Izolaciju treba izvoditi na suhu,čistu odmaščenu podlogu. Nakon izvedbe svakog sloja izolacije radove pregledati od strane nadzornog inženjera. Za izvedbu potrebno je pridržavati se prosječnih normi u građevinarstvu GN 361, 402,404,420 ili jednakovrijedno,</t>
    </r>
  </si>
  <si>
    <t>A.2.1.</t>
  </si>
  <si>
    <t>HIDROIZOLACIJA RAVNIH KROVOVA I ATIKE</t>
  </si>
  <si>
    <t xml:space="preserve">Dobava materijala i postava  hidroizolacijske krovne membrane na prethodno postavljen geotekstil 200 g/m3 (uključen u cijenu) i termoizolaciju od kamene vune. Hidroizolacijska membrana na bazi TPO-a, debljine 1,5 mm., UV stabilna. Klasa požarne otpornosti BKROV(t1). Membrane se polažu i mehanički fiksiraju za podlogu, nehrđajućim vijcima s podložnom pločicom u skladu s proračunom proizvođača hidroizolacijske membrane. Spojevi se obrađuju toplinskim ili kemijskim putem sa širinom vara od min. 3 cm, preklop 12 cm, u skladu s propisanom tehnologijom od strane proizvođača membrane. </t>
  </si>
  <si>
    <t>Obračun po m² izvedene izolacije.</t>
  </si>
  <si>
    <t>- horizontane plohe</t>
  </si>
  <si>
    <t>- vertikalne plohe</t>
  </si>
  <si>
    <t>- čelo atike (horizontalno),širine 50 cm</t>
  </si>
  <si>
    <t>m'</t>
  </si>
  <si>
    <t>- odzračnici  promjera 200mm, izrađenih od pocinčanog lima s plaštom i kapom s mogućnošću demontaže. Odzračnik se obrađuje hidroizolacijskom trakom do visine 20cm koja se učvršćuje tipskom obujmicom i kita trajnoelastčnim ktiom. 1 odzračnik/50m2</t>
  </si>
  <si>
    <t>A.2.2.</t>
  </si>
  <si>
    <t>HIDROIZOLACIJSKI LIMOVI</t>
  </si>
  <si>
    <t>Dobava materijala, izrada i postava vezno/okapnih profiliranih traka od kaširanog lima d= 1,4 mm, na koji se spaja horizontalna i vertikalna hidroizolacija.</t>
  </si>
  <si>
    <t>- holker RŠ 10 cm</t>
  </si>
  <si>
    <t>m1</t>
  </si>
  <si>
    <t>- okapnica RŠ 25 cm</t>
  </si>
  <si>
    <t>A.2.3.</t>
  </si>
  <si>
    <t>PARNA BRANA - ravni krovovi</t>
  </si>
  <si>
    <t xml:space="preserve">Dobava i postava parne brane na bazi PVC ,prema HRN EN 1931:2003 ili jednakovrijedno, </t>
  </si>
  <si>
    <t>JEDNAKOVRIJEDNA NORMA: (UPISATI)_______________</t>
  </si>
  <si>
    <t>Stavka se izvodi na prethodno izvedenu izniveliranu betonsku podlogu. Izvodi se u slijedećim fazama:</t>
  </si>
  <si>
    <t xml:space="preserve">a) </t>
  </si>
  <si>
    <t>Nabavka, doprema i polaganje parne brane od PP folije tip Sarnavap 1000, prije postavljanja toplinske izolacije. Parna brana na krajevima se podiže do visine toplinske izolacije.</t>
  </si>
  <si>
    <t>A.2.4.</t>
  </si>
  <si>
    <t>TOPLINSKA IZOLACIJA- UNUTRAŠNJI ZIDOVI ATIKE</t>
  </si>
  <si>
    <t>-  debljina termoizolacije 8 cm.</t>
  </si>
  <si>
    <t>A.2.5.</t>
  </si>
  <si>
    <t>TOPLINSKA IZOLACIJA RAVNIH KROVOVA</t>
  </si>
  <si>
    <t xml:space="preserve">Dobava i postava sloja tvrde kamene vune na prethodno postavljenu parnu branu . Kakvoća i tehničke karakteristike proizvoda prema HRN EN 13162:2015 ili jednakovrijedno, </t>
  </si>
  <si>
    <t>Karakteristike kamene vune:</t>
  </si>
  <si>
    <t xml:space="preserve">- deklarirana toplinska provodljivost, λd = 0,040 W/Mk. </t>
  </si>
  <si>
    <t>- klasa gorivosti A1, prema  HRN EN 13 501-1:2019 ili jednakovrijedno,</t>
  </si>
  <si>
    <t>- faktor otpora difuziji vodene pare µ = 1, prema  HRN EN 12086:2013 ili jednakovrijedno,</t>
  </si>
  <si>
    <t>Postavlja se sloj debljine 15 cm</t>
  </si>
  <si>
    <t>A.2.6.</t>
  </si>
  <si>
    <t>SLIVNICI ZA RAVNE KROVOVE</t>
  </si>
  <si>
    <t>A.2.7.</t>
  </si>
  <si>
    <t>ZAŠTITA HIDROIZOLACIJE</t>
  </si>
  <si>
    <t>Dobava i postava geotekstila 300 g kao razdjelni sloj između kamenog nasipa i hidroizolacije</t>
  </si>
  <si>
    <t>Ukupno A.4. - IZOLATERSKI RADOVI  (kn) :</t>
  </si>
  <si>
    <t>B.1. LIMARSKI RADOVI</t>
  </si>
  <si>
    <r>
      <rPr>
        <b/>
        <sz val="12"/>
        <rFont val="Calibri"/>
        <family val="2"/>
        <charset val="238"/>
      </rPr>
      <t>NAPOMENA:</t>
    </r>
    <r>
      <rPr>
        <sz val="12"/>
        <rFont val="Calibri"/>
        <family val="2"/>
        <charset val="238"/>
      </rPr>
      <t xml:space="preserve"> Sav upotrebljeni materijal i fini građevinski proizvodi moraju odgovarati postojećim tehničkim propisima i HR normama. Provjeriti ateste o kvaliteti materijala. Svi profili i limovi trebaju biti odmašćeni i odstranjena hrđa. Svi spojevi trebaju biti izvedeni u skladu s pravilima struke.
Prilikom izvedbe limarskih radova treba se u svemu pridržavati sljedećih propisa:
• Pravilnik o zaštiti na radu u građevinarstvu 
• Pravilnik o tehničkim mjerama i uvjetima za završne radove u građevinarstvu
• Tehnički uvjeti za izvođenje limarskih radova
</t>
    </r>
  </si>
  <si>
    <r>
      <t xml:space="preserve">Različite vrste metala koje se u prisutnosti vlage uslijed elektrolitičkih pojava međusobno razaraju ne smiju se međusobno dodirivati, već se njihovi spojevi moraju osigurati olovnim limom. Sva učvršćenja i povezivanja moraju se izvesti tako da konstrukcija  bude sigurna od oluja i da pojedini dijelovi mogu nesmetano raditi uslijed promjene temperature. Mekani limovi spajaju se utorenjem ili temeljenjem, a srednje tvrdi i tvrdi utorenjem ili zakivanjem i lemljenjem. Širina lemljenih šavova mora biti najmanja 15mm. Kod pokrova vijenca, obruba i sl. ispod lima na podlogu se obavezno polaže krovna ljepenka. 
Za učvršćivanje (kuke, zakovice, jahači, čavli, vijci, i sl.) treba primjeniti:
</t>
    </r>
    <r>
      <rPr>
        <b/>
        <sz val="12"/>
        <rFont val="Calibri"/>
        <family val="2"/>
        <charset val="238"/>
      </rPr>
      <t>• Za pocinčani lim -dobro pocinčana spojna sredstva
• Za bakreni lim -bakrena spojna sredstva</t>
    </r>
    <r>
      <rPr>
        <sz val="12"/>
        <rFont val="Calibri"/>
        <family val="2"/>
        <charset val="238"/>
      </rPr>
      <t xml:space="preserve">
Ispod lima koji se postavlja na beton, drvo ili žbuku treba postaviti sloj bitumenske ljepenke, čija su dobava i postava uključeni u jediničnu cijenu. Kod bakrenih limova nije dozvoljeno lemljenje.
</t>
    </r>
  </si>
  <si>
    <t>U jedničnim cijenama je uračunato:</t>
  </si>
  <si>
    <t>• Naknada za kompletni rad (izrada i montaža)</t>
  </si>
  <si>
    <t xml:space="preserve">• Materijal </t>
  </si>
  <si>
    <t>• Svi vanjski i unutarnji, horizontalni i vertikalni transporti</t>
  </si>
  <si>
    <t>• Premazivanje asfalt lakom, podlaganje krovne ljepenke</t>
  </si>
  <si>
    <t>• Sav sitni i spojni materijal i materijal za učvršćenje (kuke, plosna željeza, žice za učvršćenje, vijci, zakovice i sl.)</t>
  </si>
  <si>
    <t>Izmjene je potrebno izvršiti na gradilištu , nakon izvedbe, obračunato prema građevinskim normama.Eventualne nejasnoće oko načina izmjene ili obračuna izvoditelj je dužan razjasniti sa nadzornim inženjerom prije samog pristupanja izvođenju.</t>
  </si>
  <si>
    <t>B.1.1.</t>
  </si>
  <si>
    <t>POKROVNI LIM ATIKE</t>
  </si>
  <si>
    <t>Dobava materijala, izrada i postava pokrovnog lima atike. Lim RŠ 50 cm. U stavci je uključeno:</t>
  </si>
  <si>
    <t>- dobava i postava XPS debljine 5 cm na čelo atike.</t>
  </si>
  <si>
    <t>- dobava i postava OSB ploče 14 mm. Ploča se postavlja na sloj XPS debljine 5 cm na kojeg je položena hidroizolacijska folija. Ubušiti i vijčano spojiti u armiranobetonsku atiku.</t>
  </si>
  <si>
    <t xml:space="preserve">- dobava i postava pokrovnog lima atike uključujući pocinčane nosače. </t>
  </si>
  <si>
    <t>U svemu prema detalju iz projekta.</t>
  </si>
  <si>
    <t>Ukupno B.1. - LIMARSKI RADOVI  (kn) :</t>
  </si>
  <si>
    <t>C.1. GROMOBRANSKA INSTALACIJA</t>
  </si>
  <si>
    <r>
      <t xml:space="preserve">Demontažu i ponovnu montažu gromobrana, uz atestiranje, izvođač treba izvoditi prema </t>
    </r>
    <r>
      <rPr>
        <b/>
        <i/>
        <sz val="12"/>
        <rFont val="Calibri"/>
        <family val="2"/>
        <charset val="238"/>
      </rPr>
      <t>Tehničkom propisu za sustave zaštite od djelovanja munje na građevinama (NN 87/08, 33/10).</t>
    </r>
  </si>
  <si>
    <t>1.</t>
  </si>
  <si>
    <t>Demontaž postojeć gromobranske instalcije, izrada i montaža nove gromobranske instalacije al trakom uz postavu na plastične nosače za ravni krov ( PVC foliju). U cijenu uključiti spoj na postrojeću instalaciju.</t>
  </si>
  <si>
    <t>Ukupno C.1. - GROMOBRAN  (kn) :</t>
  </si>
  <si>
    <t>REKAPITULACIJA</t>
  </si>
  <si>
    <t>A.1.</t>
  </si>
  <si>
    <t>RADOVI DEMONTAŽE</t>
  </si>
  <si>
    <t>A.2.</t>
  </si>
  <si>
    <t>IZOLATERSKI RADOVI</t>
  </si>
  <si>
    <t>B.1.</t>
  </si>
  <si>
    <t>LIMARSKI RADOVI</t>
  </si>
  <si>
    <t>C.1.</t>
  </si>
  <si>
    <t>GROMOBRANSKA INSTALACIJA</t>
  </si>
  <si>
    <t>SVEUKUPNO</t>
  </si>
  <si>
    <t>PDV :</t>
  </si>
  <si>
    <t>Demontaža  ljevanoželjeznih slivnika sa ravnih krovova i odvozom na trajnu deponiju i zbrinjavanje. Izvodi se uz stavku razbijanja slojeva ravnih krovova. U cijenu uključeno razbijanje betona do prvog priključka ispod AB ploče.</t>
  </si>
  <si>
    <t xml:space="preserve">Demontaža pokrova od trapeznog čeličnog lima. U stavci je uključeno spuštanje niz objekt, i odvoz na trajnu deponiju sa plaćanjem svih pristojbi. Obračun po m² tlocrtne površine krova (kosa projekcija). </t>
  </si>
  <si>
    <t>- OPIS KAO STAVKA A.2.5.</t>
  </si>
  <si>
    <r>
      <t xml:space="preserve">Briše se: Dobava i ugradnja krovnog slivnika od ljevanog željeza prema HRN EN 1253-5:2017 ili jednakovrijedno ,  </t>
    </r>
    <r>
      <rPr>
        <b/>
        <sz val="12"/>
        <color theme="4" tint="-0.249977111117893"/>
        <rFont val="Calibri"/>
        <family val="2"/>
      </rPr>
      <t>Dodaje se: Dobava i ugradnja krovnog okomitog dvostrukog slivnika na bazi tvrdog TPO-a ili jednakovrijedno,</t>
    </r>
  </si>
  <si>
    <r>
      <t xml:space="preserve"> Briše se sa duplim šeširom, s prirubnicom za uklještenje hidroizolacije promjera 351 mm, bez sifona, s procjednim kanalima i vertikalnim odvodom DN150. Tijelo promjera 182 mm, visine 124 mm. U stavci i košara za zaštitu od lišća. </t>
    </r>
    <r>
      <rPr>
        <b/>
        <sz val="12"/>
        <color theme="4" tint="-0.249977111117893"/>
        <rFont val="Calibri"/>
        <family val="2"/>
      </rPr>
      <t>Dodaje se: sa pripadajućom kišnom rešetkom. Okomiti dvostruki slivnik promjera DN150, donji dio tijela slivnika spaja se na parnu branu, a gornji na hidroizolacijsku foliju.  Kompletan rad i materijal u cijeni.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</si>
</sst>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n&quot;_-;\-* #,##0.00\ &quot;kn&quot;_-;_-* &quot;-&quot;??\ &quot;kn&quot;_-;_-@_-"/>
  </numFmts>
  <fonts count="15" x14ac:knownFonts="1">
    <font>
      <sz val="11"/>
      <color theme="1"/>
      <name val="Calibri"/>
      <family val="2"/>
      <charset val="238"/>
      <scheme val="minor"/>
    </font>
    <font>
      <sz val="10"/>
      <name val="Arial"/>
      <family val="2"/>
      <charset val="238"/>
    </font>
    <font>
      <sz val="12"/>
      <name val="Calibri"/>
      <family val="2"/>
      <charset val="238"/>
    </font>
    <font>
      <b/>
      <sz val="12"/>
      <name val="Calibri"/>
      <family val="2"/>
      <charset val="238"/>
    </font>
    <font>
      <b/>
      <sz val="14"/>
      <name val="Calibri"/>
      <family val="2"/>
      <charset val="238"/>
    </font>
    <font>
      <sz val="14"/>
      <name val="Calibri"/>
      <family val="2"/>
      <charset val="238"/>
    </font>
    <font>
      <b/>
      <sz val="11"/>
      <color theme="1"/>
      <name val="Calibri"/>
      <family val="2"/>
      <charset val="238"/>
      <scheme val="minor"/>
    </font>
    <font>
      <sz val="10"/>
      <name val="Century"/>
      <family val="1"/>
      <charset val="238"/>
    </font>
    <font>
      <b/>
      <i/>
      <sz val="12"/>
      <name val="Calibri"/>
      <family val="2"/>
      <charset val="238"/>
    </font>
    <font>
      <b/>
      <u/>
      <sz val="16"/>
      <name val="Calibri"/>
      <family val="2"/>
      <charset val="238"/>
    </font>
    <font>
      <b/>
      <sz val="16"/>
      <name val="Calibri"/>
      <family val="2"/>
      <charset val="238"/>
    </font>
    <font>
      <sz val="16"/>
      <name val="Calibri"/>
      <family val="2"/>
      <charset val="238"/>
    </font>
    <font>
      <sz val="12"/>
      <color rgb="FFFF0000"/>
      <name val="Calibri"/>
      <family val="2"/>
      <charset val="238"/>
    </font>
    <font>
      <sz val="12"/>
      <color rgb="FFFF0000"/>
      <name val="Calibri"/>
      <family val="2"/>
    </font>
    <font>
      <b/>
      <sz val="12"/>
      <color theme="4" tint="-0.249977111117893"/>
      <name val="Calibri"/>
      <family val="2"/>
    </font>
  </fonts>
  <fills count="3">
    <fill>
      <patternFill patternType="none"/>
    </fill>
    <fill>
      <patternFill patternType="gray125"/>
    </fill>
    <fill>
      <patternFill patternType="solid">
        <fgColor indexed="5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0" fontId="1" fillId="0" borderId="0"/>
  </cellStyleXfs>
  <cellXfs count="87">
    <xf numFmtId="0" fontId="0" fillId="0" borderId="0" xfId="0"/>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pplyProtection="1">
      <alignment horizontal="left" vertical="center"/>
      <protection locked="0"/>
    </xf>
    <xf numFmtId="0" fontId="1" fillId="0" borderId="0" xfId="1"/>
    <xf numFmtId="0" fontId="2" fillId="0" borderId="0" xfId="1" applyFont="1"/>
    <xf numFmtId="0" fontId="2" fillId="0" borderId="0" xfId="1" applyFont="1" applyAlignment="1">
      <alignment vertical="center" wrapText="1"/>
    </xf>
    <xf numFmtId="0" fontId="2" fillId="0" borderId="0" xfId="1" applyFont="1" applyAlignment="1" applyProtection="1">
      <alignment vertical="center" wrapText="1"/>
      <protection locked="0"/>
    </xf>
    <xf numFmtId="0" fontId="2" fillId="0" borderId="0" xfId="1" applyFont="1" applyAlignment="1">
      <alignment vertical="top"/>
    </xf>
    <xf numFmtId="0" fontId="2" fillId="0" borderId="1" xfId="1" applyFont="1" applyBorder="1" applyAlignment="1">
      <alignment vertical="center" wrapText="1"/>
    </xf>
    <xf numFmtId="0" fontId="2" fillId="0" borderId="1" xfId="1" applyFont="1" applyBorder="1" applyAlignment="1" applyProtection="1">
      <alignment vertical="center" wrapText="1"/>
      <protection locked="0"/>
    </xf>
    <xf numFmtId="0" fontId="3" fillId="0" borderId="2" xfId="1" applyFont="1" applyBorder="1" applyAlignment="1">
      <alignment horizontal="center" vertical="center" wrapText="1"/>
    </xf>
    <xf numFmtId="4" fontId="3" fillId="0" borderId="2" xfId="1" applyNumberFormat="1" applyFont="1" applyBorder="1" applyAlignment="1">
      <alignment horizontal="center" vertical="center" wrapText="1"/>
    </xf>
    <xf numFmtId="4" fontId="3" fillId="0" borderId="2" xfId="2" applyNumberFormat="1" applyFont="1" applyBorder="1" applyAlignment="1" applyProtection="1">
      <alignment horizontal="center" vertical="center" wrapText="1"/>
      <protection locked="0"/>
    </xf>
    <xf numFmtId="4" fontId="3" fillId="0" borderId="2" xfId="2" applyNumberFormat="1" applyFont="1" applyBorder="1" applyAlignment="1" applyProtection="1">
      <alignment horizontal="center" vertical="center" wrapText="1"/>
    </xf>
    <xf numFmtId="0" fontId="2"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center" wrapText="1"/>
    </xf>
    <xf numFmtId="4" fontId="3" fillId="0" borderId="0" xfId="1" applyNumberFormat="1" applyFont="1" applyAlignment="1">
      <alignment horizontal="center" vertical="center" wrapText="1"/>
    </xf>
    <xf numFmtId="4" fontId="3" fillId="0" borderId="0" xfId="2" applyNumberFormat="1" applyFont="1" applyAlignment="1" applyProtection="1">
      <alignment horizontal="center" vertical="center" wrapText="1"/>
      <protection locked="0"/>
    </xf>
    <xf numFmtId="4" fontId="3" fillId="0" borderId="0" xfId="2" applyNumberFormat="1" applyFont="1" applyAlignment="1" applyProtection="1">
      <alignment horizontal="center" vertical="center" wrapText="1"/>
    </xf>
    <xf numFmtId="0" fontId="4" fillId="2" borderId="0" xfId="1" applyFont="1" applyFill="1" applyAlignment="1">
      <alignment horizontal="center" vertical="top" wrapText="1"/>
    </xf>
    <xf numFmtId="4" fontId="5" fillId="2" borderId="0" xfId="2" applyNumberFormat="1" applyFont="1" applyFill="1" applyAlignment="1" applyProtection="1">
      <alignment horizontal="center" vertical="center" wrapText="1"/>
      <protection locked="0"/>
    </xf>
    <xf numFmtId="4" fontId="5" fillId="2" borderId="0" xfId="2" applyNumberFormat="1" applyFont="1" applyFill="1" applyAlignment="1" applyProtection="1">
      <alignment horizontal="center" vertical="center" wrapText="1"/>
    </xf>
    <xf numFmtId="0" fontId="5" fillId="0" borderId="0" xfId="1" applyFont="1"/>
    <xf numFmtId="0" fontId="4" fillId="2" borderId="0" xfId="1" applyFont="1" applyFill="1" applyAlignment="1">
      <alignment vertical="top" wrapText="1"/>
    </xf>
    <xf numFmtId="0" fontId="5" fillId="2" borderId="0" xfId="1" applyFont="1" applyFill="1" applyAlignment="1">
      <alignment vertical="center" wrapText="1"/>
    </xf>
    <xf numFmtId="4" fontId="4" fillId="2" borderId="0" xfId="1" applyNumberFormat="1" applyFont="1" applyFill="1" applyAlignment="1" applyProtection="1">
      <alignment horizontal="right" vertical="center" wrapText="1"/>
      <protection locked="0"/>
    </xf>
    <xf numFmtId="4" fontId="4" fillId="2" borderId="0" xfId="1" applyNumberFormat="1" applyFont="1" applyFill="1" applyAlignment="1">
      <alignment horizontal="right" vertical="center" wrapText="1"/>
    </xf>
    <xf numFmtId="2" fontId="2" fillId="0" borderId="0" xfId="1" applyNumberFormat="1" applyFont="1" applyAlignment="1">
      <alignment vertical="top" wrapText="1"/>
    </xf>
    <xf numFmtId="0" fontId="3" fillId="0" borderId="0" xfId="1" applyFont="1" applyAlignment="1">
      <alignment vertical="top" wrapText="1"/>
    </xf>
    <xf numFmtId="0" fontId="3" fillId="0" borderId="0" xfId="1" applyFont="1" applyAlignment="1">
      <alignment vertical="center" wrapText="1"/>
    </xf>
    <xf numFmtId="4" fontId="3" fillId="0" borderId="0" xfId="1" applyNumberFormat="1" applyFont="1" applyAlignment="1">
      <alignment horizontal="right" vertical="center" wrapText="1"/>
    </xf>
    <xf numFmtId="4" fontId="3" fillId="0" borderId="0" xfId="1" applyNumberFormat="1" applyFont="1" applyAlignment="1" applyProtection="1">
      <alignment horizontal="right" vertical="center" wrapText="1"/>
      <protection locked="0"/>
    </xf>
    <xf numFmtId="0" fontId="2" fillId="0" borderId="0" xfId="1" applyFont="1" applyAlignment="1">
      <alignment vertical="top" wrapText="1"/>
    </xf>
    <xf numFmtId="0" fontId="2" fillId="0" borderId="0" xfId="1" applyFont="1" applyAlignment="1">
      <alignment horizontal="center" vertical="center" wrapText="1"/>
    </xf>
    <xf numFmtId="4" fontId="2" fillId="0" borderId="0" xfId="1" applyNumberFormat="1" applyFont="1" applyAlignment="1">
      <alignment vertical="center"/>
    </xf>
    <xf numFmtId="4" fontId="2" fillId="0" borderId="0" xfId="1" applyNumberFormat="1" applyFont="1" applyAlignment="1" applyProtection="1">
      <alignment vertical="center"/>
      <protection locked="0"/>
    </xf>
    <xf numFmtId="0" fontId="2" fillId="0" borderId="0" xfId="1" applyFont="1" applyAlignment="1">
      <alignment horizontal="center" vertical="top" wrapText="1"/>
    </xf>
    <xf numFmtId="4" fontId="2" fillId="0" borderId="0" xfId="1" applyNumberFormat="1" applyFont="1" applyAlignment="1">
      <alignment horizontal="right" vertical="center" wrapText="1"/>
    </xf>
    <xf numFmtId="4" fontId="2" fillId="0" borderId="0" xfId="1" applyNumberFormat="1" applyFont="1" applyAlignment="1" applyProtection="1">
      <alignment horizontal="right" vertical="center"/>
      <protection locked="0"/>
    </xf>
    <xf numFmtId="0" fontId="6" fillId="0" borderId="0" xfId="0" applyFont="1"/>
    <xf numFmtId="0" fontId="0" fillId="0" borderId="0" xfId="0" applyAlignment="1">
      <alignment vertical="justify"/>
    </xf>
    <xf numFmtId="4" fontId="2" fillId="0" borderId="0" xfId="1" applyNumberFormat="1" applyFont="1" applyAlignment="1">
      <alignment horizontal="right" vertical="center"/>
    </xf>
    <xf numFmtId="0" fontId="5" fillId="2" borderId="0" xfId="1" applyFont="1" applyFill="1" applyAlignment="1">
      <alignment horizontal="center" vertical="top" wrapText="1"/>
    </xf>
    <xf numFmtId="0" fontId="4" fillId="2" borderId="0" xfId="1" applyFont="1" applyFill="1" applyAlignment="1">
      <alignment vertical="center" wrapText="1"/>
    </xf>
    <xf numFmtId="0" fontId="4" fillId="2" borderId="0" xfId="1" applyFont="1" applyFill="1" applyAlignment="1" applyProtection="1">
      <alignment vertical="center" wrapText="1"/>
      <protection locked="0"/>
    </xf>
    <xf numFmtId="4" fontId="4" fillId="0" borderId="0" xfId="1" applyNumberFormat="1" applyFont="1" applyAlignment="1">
      <alignment horizontal="right" vertical="center"/>
    </xf>
    <xf numFmtId="4" fontId="5" fillId="2" borderId="0" xfId="1" applyNumberFormat="1" applyFont="1" applyFill="1" applyAlignment="1" applyProtection="1">
      <alignment horizontal="right" vertical="center"/>
      <protection locked="0"/>
    </xf>
    <xf numFmtId="16" fontId="3" fillId="0" borderId="0" xfId="1" applyNumberFormat="1" applyFont="1" applyAlignment="1">
      <alignment horizontal="center" vertical="top" wrapText="1"/>
    </xf>
    <xf numFmtId="0" fontId="5" fillId="0" borderId="0" xfId="1" applyFont="1" applyAlignment="1">
      <alignment vertical="center" wrapText="1"/>
    </xf>
    <xf numFmtId="4" fontId="5" fillId="0" borderId="0" xfId="1" applyNumberFormat="1" applyFont="1" applyAlignment="1" applyProtection="1">
      <alignment horizontal="right" vertical="center"/>
      <protection locked="0"/>
    </xf>
    <xf numFmtId="4" fontId="4" fillId="0" borderId="0" xfId="1" applyNumberFormat="1" applyFont="1" applyAlignment="1">
      <alignment horizontal="right" vertical="center" wrapText="1"/>
    </xf>
    <xf numFmtId="0" fontId="3" fillId="0" borderId="0" xfId="1" applyFont="1" applyAlignment="1">
      <alignment vertical="top"/>
    </xf>
    <xf numFmtId="2" fontId="2" fillId="0" borderId="0" xfId="1" applyNumberFormat="1" applyFont="1" applyAlignment="1">
      <alignment vertical="center" wrapText="1"/>
    </xf>
    <xf numFmtId="0" fontId="2" fillId="0" borderId="0" xfId="1" applyFont="1" applyAlignment="1" applyProtection="1">
      <alignment vertical="center"/>
      <protection locked="0"/>
    </xf>
    <xf numFmtId="0" fontId="2" fillId="0" borderId="0" xfId="1" quotePrefix="1" applyFont="1" applyAlignment="1">
      <alignment vertical="top" wrapText="1"/>
    </xf>
    <xf numFmtId="4" fontId="2" fillId="0" borderId="0" xfId="1" applyNumberFormat="1" applyFont="1" applyAlignment="1" applyProtection="1">
      <alignment horizontal="right" vertical="center" wrapText="1"/>
      <protection locked="0"/>
    </xf>
    <xf numFmtId="0" fontId="3" fillId="0" borderId="0" xfId="1" applyFont="1" applyAlignment="1" applyProtection="1">
      <alignment vertical="top" wrapText="1"/>
      <protection locked="0"/>
    </xf>
    <xf numFmtId="0" fontId="2" fillId="0" borderId="0" xfId="1" applyFont="1" applyAlignment="1">
      <alignment horizontal="center" vertical="top"/>
    </xf>
    <xf numFmtId="4" fontId="7" fillId="0" borderId="0" xfId="3" applyNumberFormat="1" applyFont="1" applyAlignment="1">
      <alignment vertical="top" wrapText="1"/>
    </xf>
    <xf numFmtId="49" fontId="2" fillId="0" borderId="0" xfId="1" quotePrefix="1" applyNumberFormat="1" applyFont="1" applyAlignment="1">
      <alignment horizontal="left" vertical="top" wrapText="1"/>
    </xf>
    <xf numFmtId="2" fontId="3" fillId="0" borderId="0" xfId="1" applyNumberFormat="1" applyFont="1" applyAlignment="1">
      <alignment horizontal="left" vertical="top" wrapText="1"/>
    </xf>
    <xf numFmtId="0" fontId="3" fillId="0" borderId="0" xfId="1" applyFont="1" applyAlignment="1">
      <alignment horizontal="left" vertical="top" wrapText="1"/>
    </xf>
    <xf numFmtId="0" fontId="3" fillId="0" borderId="0" xfId="1" quotePrefix="1" applyFont="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0" fillId="0" borderId="0" xfId="0" applyAlignment="1">
      <alignment vertical="top"/>
    </xf>
    <xf numFmtId="4" fontId="0" fillId="0" borderId="0" xfId="0" applyNumberFormat="1"/>
    <xf numFmtId="0" fontId="9" fillId="2" borderId="0" xfId="1" applyFont="1" applyFill="1" applyAlignment="1" applyProtection="1">
      <alignment vertical="center"/>
      <protection locked="0"/>
    </xf>
    <xf numFmtId="0" fontId="9" fillId="2" borderId="0" xfId="1" applyFont="1" applyFill="1" applyAlignment="1">
      <alignment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vertical="center" wrapText="1"/>
    </xf>
    <xf numFmtId="0" fontId="4" fillId="0" borderId="0" xfId="1" applyFont="1" applyAlignment="1" applyProtection="1">
      <alignment vertical="center" wrapText="1"/>
      <protection locked="0"/>
    </xf>
    <xf numFmtId="4" fontId="4" fillId="0" borderId="0" xfId="1" applyNumberFormat="1" applyFont="1" applyAlignment="1">
      <alignment vertical="center" wrapText="1"/>
    </xf>
    <xf numFmtId="0" fontId="10" fillId="2" borderId="0" xfId="1" applyFont="1" applyFill="1" applyAlignment="1">
      <alignment horizontal="center" vertical="top"/>
    </xf>
    <xf numFmtId="0" fontId="11" fillId="2" borderId="0" xfId="1" applyFont="1" applyFill="1" applyAlignment="1">
      <alignment vertical="center"/>
    </xf>
    <xf numFmtId="4" fontId="10" fillId="2" borderId="0" xfId="1" applyNumberFormat="1" applyFont="1" applyFill="1" applyAlignment="1" applyProtection="1">
      <alignment vertical="center"/>
      <protection locked="0"/>
    </xf>
    <xf numFmtId="0" fontId="10" fillId="2" borderId="0" xfId="1" applyFont="1" applyFill="1" applyAlignment="1">
      <alignment horizontal="left" vertical="top"/>
    </xf>
    <xf numFmtId="0" fontId="4" fillId="2" borderId="0" xfId="1" applyFont="1" applyFill="1" applyAlignment="1">
      <alignment vertical="top" wrapText="1"/>
    </xf>
    <xf numFmtId="0" fontId="5" fillId="2" borderId="0" xfId="1" applyFont="1" applyFill="1" applyAlignment="1">
      <alignment vertical="top" wrapText="1"/>
    </xf>
    <xf numFmtId="0" fontId="9" fillId="2" borderId="0" xfId="1" applyFont="1" applyFill="1" applyAlignment="1">
      <alignment horizontal="center"/>
    </xf>
    <xf numFmtId="0" fontId="2" fillId="0" borderId="0" xfId="1" applyFont="1" applyAlignment="1">
      <alignment horizontal="left"/>
    </xf>
    <xf numFmtId="0" fontId="3" fillId="0" borderId="0" xfId="1" applyFont="1" applyAlignment="1">
      <alignment horizontal="left" vertical="top" wrapText="1"/>
    </xf>
    <xf numFmtId="0" fontId="12" fillId="0" borderId="0" xfId="1" applyFont="1" applyAlignment="1">
      <alignment vertical="top" wrapText="1"/>
    </xf>
    <xf numFmtId="0" fontId="13" fillId="0" borderId="0" xfId="1" applyFont="1" applyAlignment="1">
      <alignment vertical="top" wrapText="1"/>
    </xf>
  </cellXfs>
  <cellStyles count="4">
    <cellStyle name="Normal 32" xfId="3" xr:uid="{4550E1DB-2DE7-4DBF-B62C-9781C9A664E2}"/>
    <cellStyle name="Normalno" xfId="0" builtinId="0"/>
    <cellStyle name="Normalno 3" xfId="1" xr:uid="{5246BC51-9068-425E-8EF1-EF337AD4E519}"/>
    <cellStyle name="Valuta 2" xfId="2" xr:uid="{48103D62-672D-4B22-BED0-42E8A7C14C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1894C-540E-4F6A-9122-12ADE053B661}">
  <dimension ref="A1:H126"/>
  <sheetViews>
    <sheetView tabSelected="1" topLeftCell="A67" workbookViewId="0">
      <selection activeCell="B74" sqref="B74"/>
    </sheetView>
  </sheetViews>
  <sheetFormatPr defaultRowHeight="15" x14ac:dyDescent="0.25"/>
  <cols>
    <col min="1" max="1" width="7.7109375" customWidth="1"/>
    <col min="2" max="2" width="45.5703125" customWidth="1"/>
    <col min="3" max="3" width="6.42578125" customWidth="1"/>
    <col min="5" max="5" width="11" customWidth="1"/>
    <col min="6" max="6" width="14.42578125" customWidth="1"/>
  </cols>
  <sheetData>
    <row r="1" spans="1:8" ht="15.75" x14ac:dyDescent="0.25">
      <c r="A1" s="83"/>
      <c r="B1" s="83"/>
      <c r="C1" s="1"/>
      <c r="D1" s="2"/>
      <c r="E1" s="3"/>
      <c r="F1" s="2"/>
      <c r="G1" s="4"/>
      <c r="H1" s="4"/>
    </row>
    <row r="2" spans="1:8" ht="15.75" x14ac:dyDescent="0.25">
      <c r="A2" s="5" t="s">
        <v>0</v>
      </c>
      <c r="B2" s="5"/>
      <c r="C2" s="6"/>
      <c r="D2" s="6"/>
      <c r="E2" s="7"/>
      <c r="F2" s="6"/>
      <c r="G2" s="4"/>
      <c r="H2" s="4"/>
    </row>
    <row r="3" spans="1:8" ht="15.75" x14ac:dyDescent="0.25">
      <c r="A3" s="8" t="s">
        <v>1</v>
      </c>
      <c r="B3" s="8"/>
      <c r="C3" s="6"/>
      <c r="D3" s="6"/>
      <c r="E3" s="7"/>
      <c r="F3" s="6"/>
      <c r="G3" s="4"/>
      <c r="H3" s="4"/>
    </row>
    <row r="4" spans="1:8" ht="15.75" x14ac:dyDescent="0.25">
      <c r="A4" s="8"/>
      <c r="B4" s="8"/>
      <c r="C4" s="9"/>
      <c r="D4" s="9"/>
      <c r="E4" s="10"/>
      <c r="F4" s="9"/>
      <c r="G4" s="4"/>
      <c r="H4" s="4"/>
    </row>
    <row r="5" spans="1:8" ht="47.25" x14ac:dyDescent="0.25">
      <c r="A5" s="11" t="s">
        <v>2</v>
      </c>
      <c r="B5" s="11" t="s">
        <v>3</v>
      </c>
      <c r="C5" s="11" t="s">
        <v>4</v>
      </c>
      <c r="D5" s="12" t="s">
        <v>5</v>
      </c>
      <c r="E5" s="13"/>
      <c r="F5" s="14" t="s">
        <v>6</v>
      </c>
      <c r="G5" s="1"/>
      <c r="H5" s="1"/>
    </row>
    <row r="6" spans="1:8" ht="15.75" x14ac:dyDescent="0.25">
      <c r="A6" s="16"/>
      <c r="B6" s="16"/>
      <c r="C6" s="17"/>
      <c r="D6" s="18"/>
      <c r="E6" s="19"/>
      <c r="F6" s="20"/>
      <c r="G6" s="5"/>
      <c r="H6" s="5"/>
    </row>
    <row r="7" spans="1:8" ht="18.75" x14ac:dyDescent="0.3">
      <c r="A7" s="21" t="s">
        <v>7</v>
      </c>
      <c r="B7" s="80" t="s">
        <v>8</v>
      </c>
      <c r="C7" s="81"/>
      <c r="D7" s="81"/>
      <c r="E7" s="22"/>
      <c r="F7" s="23"/>
      <c r="G7" s="24"/>
      <c r="H7" s="24"/>
    </row>
    <row r="9" spans="1:8" ht="18.75" x14ac:dyDescent="0.25">
      <c r="A9" s="21"/>
      <c r="B9" s="25" t="s">
        <v>9</v>
      </c>
      <c r="C9" s="26"/>
      <c r="D9" s="26"/>
      <c r="E9" s="27"/>
      <c r="F9" s="28"/>
    </row>
    <row r="11" spans="1:8" ht="290.25" customHeight="1" x14ac:dyDescent="0.25">
      <c r="B11" s="29" t="s">
        <v>10</v>
      </c>
    </row>
    <row r="13" spans="1:8" ht="31.5" x14ac:dyDescent="0.25">
      <c r="A13" s="16" t="s">
        <v>11</v>
      </c>
      <c r="B13" s="30" t="s">
        <v>12</v>
      </c>
      <c r="C13" s="31"/>
      <c r="D13" s="32"/>
      <c r="E13" s="33"/>
      <c r="F13" s="32"/>
    </row>
    <row r="14" spans="1:8" ht="78.75" x14ac:dyDescent="0.25">
      <c r="A14" s="16"/>
      <c r="B14" s="34" t="s">
        <v>109</v>
      </c>
      <c r="C14" s="35" t="s">
        <v>13</v>
      </c>
      <c r="D14" s="36">
        <v>860</v>
      </c>
      <c r="E14" s="37"/>
      <c r="F14" s="36" t="str">
        <f>IF(E14="","",D14*E14)</f>
        <v/>
      </c>
    </row>
    <row r="15" spans="1:8" ht="15.75" x14ac:dyDescent="0.25">
      <c r="F15" s="36" t="str">
        <f t="shared" ref="F15:F28" si="0">IF(E15="","",D15*E15)</f>
        <v/>
      </c>
    </row>
    <row r="16" spans="1:8" ht="15.75" x14ac:dyDescent="0.25">
      <c r="A16" s="16" t="s">
        <v>14</v>
      </c>
      <c r="B16" s="84" t="s">
        <v>15</v>
      </c>
      <c r="C16" s="84"/>
      <c r="D16" s="32"/>
      <c r="E16" s="33"/>
      <c r="F16" s="36" t="str">
        <f t="shared" si="0"/>
        <v/>
      </c>
    </row>
    <row r="17" spans="1:6" ht="110.25" x14ac:dyDescent="0.25">
      <c r="A17" s="16"/>
      <c r="B17" s="34" t="s">
        <v>16</v>
      </c>
      <c r="C17" s="35" t="s">
        <v>13</v>
      </c>
      <c r="D17" s="36">
        <f>D14</f>
        <v>860</v>
      </c>
      <c r="E17" s="37"/>
      <c r="F17" s="36" t="str">
        <f t="shared" si="0"/>
        <v/>
      </c>
    </row>
    <row r="18" spans="1:6" ht="15.75" x14ac:dyDescent="0.25">
      <c r="A18" s="16" t="s">
        <v>17</v>
      </c>
      <c r="B18" s="30" t="s">
        <v>18</v>
      </c>
      <c r="C18" s="6"/>
      <c r="D18" s="32"/>
      <c r="E18" s="33"/>
      <c r="F18" s="36" t="str">
        <f t="shared" si="0"/>
        <v/>
      </c>
    </row>
    <row r="19" spans="1:6" ht="94.5" x14ac:dyDescent="0.25">
      <c r="A19" s="38"/>
      <c r="B19" s="34" t="s">
        <v>108</v>
      </c>
      <c r="C19" s="35" t="s">
        <v>19</v>
      </c>
      <c r="D19" s="39">
        <v>20</v>
      </c>
      <c r="E19" s="40"/>
      <c r="F19" s="36" t="str">
        <f t="shared" si="0"/>
        <v/>
      </c>
    </row>
    <row r="20" spans="1:6" ht="15.75" x14ac:dyDescent="0.25">
      <c r="A20" s="38"/>
      <c r="B20" s="34"/>
      <c r="C20" s="35"/>
      <c r="D20" s="39"/>
      <c r="E20" s="40"/>
      <c r="F20" s="36" t="str">
        <f t="shared" si="0"/>
        <v/>
      </c>
    </row>
    <row r="21" spans="1:6" ht="15.75" x14ac:dyDescent="0.25">
      <c r="A21" s="16" t="s">
        <v>20</v>
      </c>
      <c r="B21" s="41" t="s">
        <v>21</v>
      </c>
      <c r="F21" s="36" t="str">
        <f t="shared" si="0"/>
        <v/>
      </c>
    </row>
    <row r="22" spans="1:6" ht="75" x14ac:dyDescent="0.25">
      <c r="B22" s="42" t="s">
        <v>22</v>
      </c>
      <c r="C22" s="15" t="s">
        <v>23</v>
      </c>
      <c r="D22" s="43">
        <v>40</v>
      </c>
      <c r="E22" s="40"/>
      <c r="F22" s="36" t="str">
        <f t="shared" si="0"/>
        <v/>
      </c>
    </row>
    <row r="23" spans="1:6" ht="15.75" x14ac:dyDescent="0.25">
      <c r="C23" s="15"/>
      <c r="D23" s="43"/>
      <c r="E23" s="40"/>
      <c r="F23" s="36" t="str">
        <f t="shared" si="0"/>
        <v/>
      </c>
    </row>
    <row r="24" spans="1:6" ht="15.75" x14ac:dyDescent="0.25">
      <c r="A24" s="16" t="s">
        <v>24</v>
      </c>
      <c r="B24" s="41" t="s">
        <v>25</v>
      </c>
      <c r="C24" s="15"/>
      <c r="D24" s="43"/>
      <c r="E24" s="40"/>
      <c r="F24" s="36" t="str">
        <f>IF(E24="","",D24*E24)</f>
        <v/>
      </c>
    </row>
    <row r="25" spans="1:6" ht="45" x14ac:dyDescent="0.25">
      <c r="B25" s="42" t="s">
        <v>26</v>
      </c>
      <c r="C25" s="15" t="s">
        <v>27</v>
      </c>
      <c r="D25" s="43">
        <v>860</v>
      </c>
      <c r="E25" s="40"/>
      <c r="F25" s="36" t="str">
        <f t="shared" si="0"/>
        <v/>
      </c>
    </row>
    <row r="26" spans="1:6" ht="15.75" x14ac:dyDescent="0.25">
      <c r="F26" s="36" t="str">
        <f t="shared" si="0"/>
        <v/>
      </c>
    </row>
    <row r="27" spans="1:6" ht="15.75" x14ac:dyDescent="0.25">
      <c r="A27" s="16" t="s">
        <v>28</v>
      </c>
      <c r="B27" s="30" t="s">
        <v>29</v>
      </c>
      <c r="C27" s="6"/>
      <c r="D27" s="32"/>
      <c r="E27" s="33"/>
      <c r="F27" s="36" t="str">
        <f t="shared" si="0"/>
        <v/>
      </c>
    </row>
    <row r="28" spans="1:6" ht="47.25" x14ac:dyDescent="0.25">
      <c r="A28" s="38"/>
      <c r="B28" s="34" t="s">
        <v>30</v>
      </c>
      <c r="C28" s="35" t="s">
        <v>31</v>
      </c>
      <c r="D28" s="39">
        <v>1</v>
      </c>
      <c r="E28" s="40"/>
      <c r="F28" s="36" t="str">
        <f t="shared" si="0"/>
        <v/>
      </c>
    </row>
    <row r="30" spans="1:6" ht="37.5" x14ac:dyDescent="0.25">
      <c r="A30" s="44"/>
      <c r="B30" s="25" t="s">
        <v>32</v>
      </c>
      <c r="C30" s="45"/>
      <c r="D30" s="45"/>
      <c r="E30" s="46"/>
      <c r="F30" s="47">
        <f>SUM(F14:F28)</f>
        <v>0</v>
      </c>
    </row>
    <row r="33" spans="1:6" ht="18.75" x14ac:dyDescent="0.25">
      <c r="A33" s="44"/>
      <c r="B33" s="80" t="s">
        <v>33</v>
      </c>
      <c r="C33" s="81"/>
      <c r="D33" s="81"/>
      <c r="E33" s="48"/>
      <c r="F33" s="28"/>
    </row>
    <row r="35" spans="1:6" ht="110.25" x14ac:dyDescent="0.25">
      <c r="B35" s="30" t="s">
        <v>34</v>
      </c>
    </row>
    <row r="37" spans="1:6" ht="18.75" x14ac:dyDescent="0.25">
      <c r="A37" s="49" t="s">
        <v>35</v>
      </c>
      <c r="B37" s="30" t="s">
        <v>36</v>
      </c>
      <c r="C37" s="50"/>
      <c r="D37" s="50"/>
      <c r="E37" s="51"/>
      <c r="F37" s="52"/>
    </row>
    <row r="38" spans="1:6" ht="236.25" x14ac:dyDescent="0.25">
      <c r="A38" s="53"/>
      <c r="B38" s="34" t="s">
        <v>37</v>
      </c>
      <c r="C38" s="35"/>
      <c r="D38" s="54"/>
      <c r="E38" s="4"/>
      <c r="F38" s="4"/>
    </row>
    <row r="39" spans="1:6" ht="15.75" x14ac:dyDescent="0.25">
      <c r="A39" s="16"/>
      <c r="B39" s="34" t="s">
        <v>38</v>
      </c>
      <c r="C39" s="1"/>
      <c r="D39" s="1"/>
      <c r="E39" s="55"/>
      <c r="F39" s="1"/>
    </row>
    <row r="40" spans="1:6" ht="15.75" x14ac:dyDescent="0.25">
      <c r="A40" s="16"/>
      <c r="B40" s="56" t="s">
        <v>39</v>
      </c>
      <c r="C40" s="35" t="s">
        <v>13</v>
      </c>
      <c r="D40" s="39">
        <v>860</v>
      </c>
      <c r="E40" s="57"/>
      <c r="F40" s="36" t="str">
        <f t="shared" ref="F40:F77" si="1">IF(E40="","",D40*E40)</f>
        <v/>
      </c>
    </row>
    <row r="41" spans="1:6" ht="15.75" x14ac:dyDescent="0.25">
      <c r="A41" s="16"/>
      <c r="B41" s="56" t="s">
        <v>40</v>
      </c>
      <c r="C41" s="35" t="s">
        <v>13</v>
      </c>
      <c r="D41" s="39">
        <v>135</v>
      </c>
      <c r="E41" s="57"/>
      <c r="F41" s="36" t="str">
        <f t="shared" si="1"/>
        <v/>
      </c>
    </row>
    <row r="42" spans="1:6" ht="15.75" x14ac:dyDescent="0.25">
      <c r="A42" s="16"/>
      <c r="B42" s="56" t="s">
        <v>41</v>
      </c>
      <c r="C42" s="35" t="s">
        <v>42</v>
      </c>
      <c r="D42" s="39">
        <v>120</v>
      </c>
      <c r="E42" s="57"/>
      <c r="F42" s="36" t="str">
        <f t="shared" si="1"/>
        <v/>
      </c>
    </row>
    <row r="43" spans="1:6" ht="94.5" x14ac:dyDescent="0.25">
      <c r="A43" s="16"/>
      <c r="B43" s="56" t="s">
        <v>43</v>
      </c>
      <c r="C43" s="35" t="s">
        <v>19</v>
      </c>
      <c r="D43" s="39">
        <v>40</v>
      </c>
      <c r="E43" s="57"/>
      <c r="F43" s="36" t="str">
        <f t="shared" si="1"/>
        <v/>
      </c>
    </row>
    <row r="44" spans="1:6" ht="15.75" x14ac:dyDescent="0.25">
      <c r="F44" s="36" t="str">
        <f t="shared" si="1"/>
        <v/>
      </c>
    </row>
    <row r="45" spans="1:6" ht="15.75" x14ac:dyDescent="0.25">
      <c r="A45" s="16" t="s">
        <v>44</v>
      </c>
      <c r="B45" s="30" t="s">
        <v>45</v>
      </c>
      <c r="C45" s="6"/>
      <c r="D45" s="32"/>
      <c r="E45" s="33"/>
      <c r="F45" s="36" t="str">
        <f t="shared" si="1"/>
        <v/>
      </c>
    </row>
    <row r="46" spans="1:6" ht="63" x14ac:dyDescent="0.25">
      <c r="A46" s="4"/>
      <c r="B46" s="34" t="s">
        <v>46</v>
      </c>
      <c r="C46" s="4"/>
      <c r="D46" s="4"/>
      <c r="E46" s="4"/>
      <c r="F46" s="36" t="str">
        <f t="shared" si="1"/>
        <v/>
      </c>
    </row>
    <row r="47" spans="1:6" ht="15.75" x14ac:dyDescent="0.25">
      <c r="A47" s="4"/>
      <c r="B47" s="56" t="s">
        <v>47</v>
      </c>
      <c r="C47" s="15" t="s">
        <v>48</v>
      </c>
      <c r="D47" s="43">
        <v>120</v>
      </c>
      <c r="E47" s="40"/>
      <c r="F47" s="36" t="str">
        <f t="shared" si="1"/>
        <v/>
      </c>
    </row>
    <row r="48" spans="1:6" ht="15.75" x14ac:dyDescent="0.25">
      <c r="A48" s="4"/>
      <c r="B48" s="56" t="s">
        <v>49</v>
      </c>
      <c r="C48" s="15" t="s">
        <v>48</v>
      </c>
      <c r="D48" s="43">
        <v>120</v>
      </c>
      <c r="E48" s="40"/>
      <c r="F48" s="36" t="str">
        <f t="shared" si="1"/>
        <v/>
      </c>
    </row>
    <row r="49" spans="1:6" ht="15.75" x14ac:dyDescent="0.25">
      <c r="F49" s="36" t="str">
        <f t="shared" si="1"/>
        <v/>
      </c>
    </row>
    <row r="50" spans="1:6" ht="15.75" x14ac:dyDescent="0.25">
      <c r="A50" s="16" t="s">
        <v>50</v>
      </c>
      <c r="B50" s="30" t="s">
        <v>51</v>
      </c>
      <c r="C50" s="6"/>
      <c r="D50" s="32"/>
      <c r="E50" s="33"/>
      <c r="F50" s="36" t="str">
        <f t="shared" si="1"/>
        <v/>
      </c>
    </row>
    <row r="51" spans="1:6" ht="31.5" x14ac:dyDescent="0.25">
      <c r="A51" s="4"/>
      <c r="B51" s="34" t="s">
        <v>52</v>
      </c>
      <c r="C51" s="4"/>
      <c r="D51" s="4"/>
      <c r="E51" s="4"/>
      <c r="F51" s="36" t="str">
        <f t="shared" si="1"/>
        <v/>
      </c>
    </row>
    <row r="52" spans="1:6" ht="31.5" x14ac:dyDescent="0.25">
      <c r="A52" s="38"/>
      <c r="B52" s="58" t="s">
        <v>53</v>
      </c>
      <c r="C52" s="35"/>
      <c r="D52" s="39"/>
      <c r="E52" s="57"/>
      <c r="F52" s="36" t="str">
        <f t="shared" si="1"/>
        <v/>
      </c>
    </row>
    <row r="53" spans="1:6" ht="47.25" x14ac:dyDescent="0.25">
      <c r="A53" s="16"/>
      <c r="B53" s="34" t="s">
        <v>54</v>
      </c>
      <c r="C53" s="6"/>
      <c r="D53" s="32"/>
      <c r="E53" s="33"/>
      <c r="F53" s="36" t="str">
        <f t="shared" si="1"/>
        <v/>
      </c>
    </row>
    <row r="54" spans="1:6" ht="51" x14ac:dyDescent="0.25">
      <c r="A54" s="59" t="s">
        <v>55</v>
      </c>
      <c r="B54" s="60" t="s">
        <v>56</v>
      </c>
      <c r="C54" s="35" t="s">
        <v>13</v>
      </c>
      <c r="D54" s="39">
        <v>860</v>
      </c>
      <c r="E54" s="40"/>
      <c r="F54" s="36" t="str">
        <f t="shared" si="1"/>
        <v/>
      </c>
    </row>
    <row r="55" spans="1:6" ht="15.75" x14ac:dyDescent="0.25">
      <c r="F55" s="36" t="str">
        <f t="shared" si="1"/>
        <v/>
      </c>
    </row>
    <row r="56" spans="1:6" ht="31.5" x14ac:dyDescent="0.25">
      <c r="A56" s="49" t="s">
        <v>57</v>
      </c>
      <c r="B56" s="30" t="s">
        <v>58</v>
      </c>
      <c r="C56" s="50"/>
      <c r="D56" s="50"/>
      <c r="E56" s="51"/>
      <c r="F56" s="36" t="str">
        <f t="shared" si="1"/>
        <v/>
      </c>
    </row>
    <row r="57" spans="1:6" ht="15.75" x14ac:dyDescent="0.25">
      <c r="A57" s="38"/>
      <c r="B57" s="56" t="s">
        <v>110</v>
      </c>
      <c r="C57" s="35"/>
      <c r="D57" s="39"/>
      <c r="E57" s="57"/>
      <c r="F57" s="36" t="str">
        <f t="shared" si="1"/>
        <v/>
      </c>
    </row>
    <row r="58" spans="1:6" ht="15.75" x14ac:dyDescent="0.25">
      <c r="A58" s="38"/>
      <c r="B58" s="56" t="s">
        <v>59</v>
      </c>
      <c r="C58" s="35" t="s">
        <v>13</v>
      </c>
      <c r="D58" s="39">
        <f>D41</f>
        <v>135</v>
      </c>
      <c r="E58" s="57"/>
      <c r="F58" s="36" t="str">
        <f t="shared" si="1"/>
        <v/>
      </c>
    </row>
    <row r="59" spans="1:6" ht="15.75" x14ac:dyDescent="0.25">
      <c r="F59" s="36" t="str">
        <f t="shared" si="1"/>
        <v/>
      </c>
    </row>
    <row r="60" spans="1:6" ht="15.75" x14ac:dyDescent="0.25">
      <c r="A60" s="16" t="s">
        <v>60</v>
      </c>
      <c r="B60" s="30" t="s">
        <v>61</v>
      </c>
      <c r="C60" s="6"/>
      <c r="D60" s="32"/>
      <c r="E60" s="33"/>
      <c r="F60" s="36" t="str">
        <f t="shared" si="1"/>
        <v/>
      </c>
    </row>
    <row r="61" spans="1:6" ht="63" x14ac:dyDescent="0.25">
      <c r="A61" s="4"/>
      <c r="B61" s="34" t="s">
        <v>62</v>
      </c>
      <c r="C61" s="1"/>
      <c r="D61" s="1"/>
      <c r="E61" s="55"/>
      <c r="F61" s="36" t="str">
        <f t="shared" si="1"/>
        <v/>
      </c>
    </row>
    <row r="62" spans="1:6" ht="31.5" x14ac:dyDescent="0.25">
      <c r="A62" s="38"/>
      <c r="B62" s="58" t="s">
        <v>53</v>
      </c>
      <c r="C62" s="35"/>
      <c r="D62" s="39"/>
      <c r="E62" s="57"/>
      <c r="F62" s="36" t="str">
        <f t="shared" si="1"/>
        <v/>
      </c>
    </row>
    <row r="63" spans="1:6" ht="15.75" x14ac:dyDescent="0.25">
      <c r="A63" s="4"/>
      <c r="B63" s="34" t="s">
        <v>63</v>
      </c>
      <c r="C63" s="1"/>
      <c r="D63" s="1"/>
      <c r="E63" s="55"/>
      <c r="F63" s="36" t="str">
        <f t="shared" si="1"/>
        <v/>
      </c>
    </row>
    <row r="64" spans="1:6" ht="31.5" x14ac:dyDescent="0.25">
      <c r="A64" s="38"/>
      <c r="B64" s="61" t="s">
        <v>64</v>
      </c>
      <c r="C64" s="35"/>
      <c r="D64" s="39"/>
      <c r="E64" s="4"/>
      <c r="F64" s="36" t="str">
        <f t="shared" si="1"/>
        <v/>
      </c>
    </row>
    <row r="65" spans="1:6" ht="31.5" x14ac:dyDescent="0.25">
      <c r="A65" s="38"/>
      <c r="B65" s="61" t="s">
        <v>65</v>
      </c>
      <c r="C65" s="35"/>
      <c r="D65" s="39"/>
      <c r="E65" s="4"/>
      <c r="F65" s="36" t="str">
        <f t="shared" si="1"/>
        <v/>
      </c>
    </row>
    <row r="66" spans="1:6" ht="31.5" x14ac:dyDescent="0.25">
      <c r="A66" s="38"/>
      <c r="B66" s="58" t="s">
        <v>53</v>
      </c>
      <c r="C66" s="35"/>
      <c r="D66" s="39"/>
      <c r="E66" s="57"/>
      <c r="F66" s="36" t="str">
        <f t="shared" si="1"/>
        <v/>
      </c>
    </row>
    <row r="67" spans="1:6" ht="47.25" x14ac:dyDescent="0.25">
      <c r="A67" s="38"/>
      <c r="B67" s="61" t="s">
        <v>66</v>
      </c>
      <c r="C67" s="35"/>
      <c r="D67" s="39"/>
      <c r="E67" s="4"/>
      <c r="F67" s="36" t="str">
        <f t="shared" si="1"/>
        <v/>
      </c>
    </row>
    <row r="68" spans="1:6" ht="31.5" x14ac:dyDescent="0.25">
      <c r="A68" s="38"/>
      <c r="B68" s="58" t="s">
        <v>53</v>
      </c>
      <c r="C68" s="35"/>
      <c r="D68" s="39"/>
      <c r="E68" s="57"/>
      <c r="F68" s="36" t="str">
        <f t="shared" si="1"/>
        <v/>
      </c>
    </row>
    <row r="69" spans="1:6" ht="15.75" x14ac:dyDescent="0.25">
      <c r="A69" s="38"/>
      <c r="B69" s="34" t="s">
        <v>67</v>
      </c>
      <c r="C69" s="15" t="s">
        <v>27</v>
      </c>
      <c r="D69" s="43">
        <v>860</v>
      </c>
      <c r="E69" s="40"/>
      <c r="F69" s="36" t="str">
        <f t="shared" si="1"/>
        <v/>
      </c>
    </row>
    <row r="70" spans="1:6" ht="15.75" x14ac:dyDescent="0.25">
      <c r="F70" s="36" t="str">
        <f t="shared" si="1"/>
        <v/>
      </c>
    </row>
    <row r="71" spans="1:6" ht="15.75" x14ac:dyDescent="0.25">
      <c r="A71" s="16" t="s">
        <v>68</v>
      </c>
      <c r="B71" s="30" t="s">
        <v>69</v>
      </c>
      <c r="C71" s="6"/>
      <c r="D71" s="32"/>
      <c r="E71" s="33"/>
      <c r="F71" s="36" t="str">
        <f t="shared" si="1"/>
        <v/>
      </c>
    </row>
    <row r="72" spans="1:6" ht="94.5" x14ac:dyDescent="0.25">
      <c r="A72" s="38"/>
      <c r="B72" s="85" t="s">
        <v>111</v>
      </c>
      <c r="C72" s="35"/>
      <c r="D72" s="39"/>
      <c r="E72" s="57"/>
      <c r="F72" s="36" t="str">
        <f t="shared" si="1"/>
        <v/>
      </c>
    </row>
    <row r="73" spans="1:6" ht="31.5" x14ac:dyDescent="0.25">
      <c r="A73" s="38"/>
      <c r="B73" s="58" t="s">
        <v>53</v>
      </c>
      <c r="C73" s="35"/>
      <c r="D73" s="39"/>
      <c r="E73" s="57"/>
      <c r="F73" s="36" t="str">
        <f t="shared" si="1"/>
        <v/>
      </c>
    </row>
    <row r="74" spans="1:6" ht="173.25" x14ac:dyDescent="0.25">
      <c r="A74" s="38"/>
      <c r="B74" s="86" t="s">
        <v>112</v>
      </c>
      <c r="C74" s="35" t="s">
        <v>19</v>
      </c>
      <c r="D74" s="39">
        <v>12</v>
      </c>
      <c r="E74" s="57"/>
      <c r="F74" s="36" t="str">
        <f t="shared" si="1"/>
        <v/>
      </c>
    </row>
    <row r="75" spans="1:6" ht="15.75" x14ac:dyDescent="0.25">
      <c r="A75" s="16" t="s">
        <v>70</v>
      </c>
      <c r="B75" s="41" t="s">
        <v>71</v>
      </c>
      <c r="F75" s="36" t="str">
        <f t="shared" si="1"/>
        <v/>
      </c>
    </row>
    <row r="76" spans="1:6" ht="30" x14ac:dyDescent="0.25">
      <c r="A76" s="16"/>
      <c r="B76" s="42" t="s">
        <v>72</v>
      </c>
      <c r="F76" s="36" t="str">
        <f t="shared" si="1"/>
        <v/>
      </c>
    </row>
    <row r="77" spans="1:6" ht="15.75" x14ac:dyDescent="0.25">
      <c r="C77" s="15" t="s">
        <v>27</v>
      </c>
      <c r="D77" s="43">
        <v>860</v>
      </c>
      <c r="E77" s="40"/>
      <c r="F77" s="36" t="str">
        <f t="shared" si="1"/>
        <v/>
      </c>
    </row>
    <row r="79" spans="1:6" ht="18.75" x14ac:dyDescent="0.25">
      <c r="A79" s="44"/>
      <c r="B79" s="80" t="s">
        <v>73</v>
      </c>
      <c r="C79" s="81"/>
      <c r="D79" s="28"/>
      <c r="E79" s="27"/>
      <c r="F79" s="47">
        <f>SUM(F38:F77)</f>
        <v>0</v>
      </c>
    </row>
    <row r="82" spans="1:6" ht="18.75" x14ac:dyDescent="0.25">
      <c r="A82" s="44"/>
      <c r="B82" s="80" t="s">
        <v>74</v>
      </c>
      <c r="C82" s="81"/>
      <c r="D82" s="81"/>
      <c r="E82" s="48"/>
      <c r="F82" s="28"/>
    </row>
    <row r="84" spans="1:6" ht="283.5" x14ac:dyDescent="0.25">
      <c r="B84" s="29" t="s">
        <v>75</v>
      </c>
    </row>
    <row r="85" spans="1:6" ht="393.75" x14ac:dyDescent="0.25">
      <c r="B85" s="29" t="s">
        <v>76</v>
      </c>
    </row>
    <row r="86" spans="1:6" ht="15.75" x14ac:dyDescent="0.25">
      <c r="B86" s="29" t="s">
        <v>77</v>
      </c>
    </row>
    <row r="87" spans="1:6" ht="31.5" x14ac:dyDescent="0.25">
      <c r="B87" s="62" t="s">
        <v>78</v>
      </c>
    </row>
    <row r="88" spans="1:6" ht="15.75" x14ac:dyDescent="0.25">
      <c r="B88" s="63" t="s">
        <v>79</v>
      </c>
    </row>
    <row r="89" spans="1:6" ht="31.5" x14ac:dyDescent="0.25">
      <c r="B89" s="64" t="s">
        <v>80</v>
      </c>
    </row>
    <row r="90" spans="1:6" ht="31.5" x14ac:dyDescent="0.25">
      <c r="B90" s="64" t="s">
        <v>81</v>
      </c>
    </row>
    <row r="91" spans="1:6" ht="47.25" x14ac:dyDescent="0.25">
      <c r="B91" s="64" t="s">
        <v>82</v>
      </c>
    </row>
    <row r="92" spans="1:6" ht="110.25" x14ac:dyDescent="0.25">
      <c r="B92" s="64" t="s">
        <v>83</v>
      </c>
    </row>
    <row r="94" spans="1:6" ht="15.75" x14ac:dyDescent="0.25">
      <c r="A94" s="16" t="s">
        <v>84</v>
      </c>
      <c r="B94" s="30" t="s">
        <v>85</v>
      </c>
      <c r="C94" s="6"/>
      <c r="D94" s="32"/>
      <c r="E94" s="33"/>
      <c r="F94" s="4"/>
    </row>
    <row r="95" spans="1:6" ht="31.5" x14ac:dyDescent="0.25">
      <c r="A95" s="4"/>
      <c r="B95" s="34" t="s">
        <v>86</v>
      </c>
      <c r="C95" s="35"/>
      <c r="D95" s="4"/>
      <c r="E95" s="4"/>
      <c r="F95" s="4"/>
    </row>
    <row r="96" spans="1:6" ht="31.5" x14ac:dyDescent="0.25">
      <c r="A96" s="4"/>
      <c r="B96" s="56" t="s">
        <v>87</v>
      </c>
      <c r="C96" s="35"/>
      <c r="D96" s="4"/>
      <c r="E96" s="4"/>
      <c r="F96" s="4"/>
    </row>
    <row r="97" spans="1:6" ht="63" x14ac:dyDescent="0.25">
      <c r="A97" s="4"/>
      <c r="B97" s="56" t="s">
        <v>88</v>
      </c>
      <c r="C97" s="35"/>
      <c r="D97" s="4"/>
      <c r="E97" s="4"/>
      <c r="F97" s="4"/>
    </row>
    <row r="98" spans="1:6" ht="31.5" x14ac:dyDescent="0.25">
      <c r="A98" s="4"/>
      <c r="B98" s="56" t="s">
        <v>89</v>
      </c>
      <c r="C98" s="4"/>
      <c r="D98" s="4"/>
      <c r="E98" s="4"/>
      <c r="F98" s="4"/>
    </row>
    <row r="99" spans="1:6" ht="15.75" x14ac:dyDescent="0.25">
      <c r="A99" s="38"/>
      <c r="B99" s="34" t="s">
        <v>90</v>
      </c>
      <c r="C99" s="35" t="s">
        <v>42</v>
      </c>
      <c r="D99" s="43">
        <v>120</v>
      </c>
      <c r="E99" s="40"/>
      <c r="F99" s="36" t="str">
        <f t="shared" ref="F99" si="2">IF(E99="","",D99*E99)</f>
        <v/>
      </c>
    </row>
    <row r="101" spans="1:6" ht="18.75" x14ac:dyDescent="0.25">
      <c r="A101" s="44"/>
      <c r="B101" s="80" t="s">
        <v>91</v>
      </c>
      <c r="C101" s="81"/>
      <c r="D101" s="28"/>
      <c r="E101" s="27"/>
      <c r="F101" s="47" t="str">
        <f>F99</f>
        <v/>
      </c>
    </row>
    <row r="103" spans="1:6" ht="18.75" x14ac:dyDescent="0.25">
      <c r="A103" s="44"/>
      <c r="B103" s="80" t="s">
        <v>92</v>
      </c>
      <c r="C103" s="81"/>
      <c r="D103" s="81"/>
      <c r="E103" s="48"/>
      <c r="F103" s="28"/>
    </row>
    <row r="105" spans="1:6" ht="78.75" x14ac:dyDescent="0.25">
      <c r="B105" s="65" t="s">
        <v>93</v>
      </c>
      <c r="C105" s="66"/>
      <c r="D105" s="66"/>
      <c r="E105" s="66"/>
      <c r="F105" s="66"/>
    </row>
    <row r="106" spans="1:6" ht="5.25" customHeight="1" x14ac:dyDescent="0.25"/>
    <row r="107" spans="1:6" ht="75" x14ac:dyDescent="0.25">
      <c r="A107" s="67" t="s">
        <v>94</v>
      </c>
      <c r="B107" s="42" t="s">
        <v>95</v>
      </c>
    </row>
    <row r="108" spans="1:6" ht="15.75" x14ac:dyDescent="0.25">
      <c r="C108" t="s">
        <v>42</v>
      </c>
      <c r="D108">
        <v>180</v>
      </c>
      <c r="F108" s="36" t="str">
        <f t="shared" ref="F108" si="3">IF(E108="","",D108*E108)</f>
        <v/>
      </c>
    </row>
    <row r="109" spans="1:6" ht="4.5" customHeight="1" x14ac:dyDescent="0.25"/>
    <row r="110" spans="1:6" ht="18.75" x14ac:dyDescent="0.25">
      <c r="A110" s="44"/>
      <c r="B110" s="80" t="s">
        <v>96</v>
      </c>
      <c r="C110" s="81"/>
      <c r="D110" s="28"/>
      <c r="E110" s="27"/>
      <c r="F110" s="68" t="str">
        <f>F108</f>
        <v/>
      </c>
    </row>
    <row r="114" spans="1:6" ht="21" x14ac:dyDescent="0.35">
      <c r="A114" s="82" t="s">
        <v>97</v>
      </c>
      <c r="B114" s="82"/>
      <c r="C114" s="82"/>
      <c r="D114" s="82"/>
      <c r="E114" s="69"/>
      <c r="F114" s="70"/>
    </row>
    <row r="116" spans="1:6" ht="18.75" x14ac:dyDescent="0.25">
      <c r="A116" s="71" t="s">
        <v>98</v>
      </c>
      <c r="B116" s="72" t="s">
        <v>99</v>
      </c>
      <c r="C116" s="73"/>
      <c r="D116" s="73"/>
      <c r="E116" s="74"/>
      <c r="F116" s="75">
        <f>F30</f>
        <v>0</v>
      </c>
    </row>
    <row r="117" spans="1:6" ht="18.75" x14ac:dyDescent="0.25">
      <c r="A117" s="71"/>
      <c r="B117" s="72"/>
      <c r="C117" s="73"/>
      <c r="D117" s="73"/>
      <c r="E117" s="74"/>
      <c r="F117" s="75"/>
    </row>
    <row r="118" spans="1:6" ht="18.75" x14ac:dyDescent="0.25">
      <c r="A118" s="71" t="s">
        <v>100</v>
      </c>
      <c r="B118" s="72" t="s">
        <v>101</v>
      </c>
      <c r="C118" s="73"/>
      <c r="D118" s="73"/>
      <c r="E118" s="74"/>
      <c r="F118" s="75">
        <f>F79</f>
        <v>0</v>
      </c>
    </row>
    <row r="119" spans="1:6" ht="18.75" x14ac:dyDescent="0.25">
      <c r="A119" s="71"/>
      <c r="B119" s="72"/>
      <c r="C119" s="73"/>
      <c r="D119" s="73"/>
      <c r="E119" s="74"/>
      <c r="F119" s="75"/>
    </row>
    <row r="120" spans="1:6" ht="18.75" x14ac:dyDescent="0.25">
      <c r="A120" s="71" t="s">
        <v>102</v>
      </c>
      <c r="B120" s="72" t="s">
        <v>103</v>
      </c>
      <c r="C120" s="73"/>
      <c r="D120" s="73"/>
      <c r="E120" s="74"/>
      <c r="F120" s="75" t="str">
        <f>F101</f>
        <v/>
      </c>
    </row>
    <row r="121" spans="1:6" ht="18.75" x14ac:dyDescent="0.25">
      <c r="A121" s="71"/>
      <c r="B121" s="72"/>
      <c r="C121" s="73"/>
      <c r="D121" s="73"/>
      <c r="E121" s="74"/>
      <c r="F121" s="75"/>
    </row>
    <row r="122" spans="1:6" ht="18.75" x14ac:dyDescent="0.25">
      <c r="A122" s="71" t="s">
        <v>104</v>
      </c>
      <c r="B122" s="72" t="s">
        <v>105</v>
      </c>
      <c r="C122" s="73"/>
      <c r="D122" s="73"/>
      <c r="E122" s="74"/>
      <c r="F122" s="75" t="str">
        <f>F110</f>
        <v/>
      </c>
    </row>
    <row r="123" spans="1:6" ht="18.75" x14ac:dyDescent="0.25">
      <c r="A123" s="71"/>
      <c r="B123" s="72"/>
      <c r="C123" s="73"/>
      <c r="D123" s="73"/>
      <c r="E123" s="74"/>
      <c r="F123" s="75"/>
    </row>
    <row r="124" spans="1:6" ht="21" x14ac:dyDescent="0.25">
      <c r="A124" s="76"/>
      <c r="B124" s="79" t="s">
        <v>106</v>
      </c>
      <c r="C124" s="79"/>
      <c r="D124" s="77"/>
      <c r="E124" s="78"/>
      <c r="F124" s="47">
        <f>SUM(F116:F122)</f>
        <v>0</v>
      </c>
    </row>
    <row r="125" spans="1:6" ht="21" x14ac:dyDescent="0.25">
      <c r="A125" s="76"/>
      <c r="B125" s="79" t="s">
        <v>107</v>
      </c>
      <c r="C125" s="79"/>
      <c r="D125" s="77"/>
      <c r="E125" s="78"/>
      <c r="F125" s="47">
        <f>F124*0.25</f>
        <v>0</v>
      </c>
    </row>
    <row r="126" spans="1:6" ht="21" x14ac:dyDescent="0.25">
      <c r="A126" s="76"/>
      <c r="B126" s="79" t="s">
        <v>106</v>
      </c>
      <c r="C126" s="79"/>
      <c r="D126" s="77"/>
      <c r="E126" s="78"/>
      <c r="F126" s="47">
        <f>SUM(F124:F125)</f>
        <v>0</v>
      </c>
    </row>
  </sheetData>
  <mergeCells count="13">
    <mergeCell ref="B82:D82"/>
    <mergeCell ref="A1:B1"/>
    <mergeCell ref="B7:D7"/>
    <mergeCell ref="B16:C16"/>
    <mergeCell ref="B33:D33"/>
    <mergeCell ref="B79:C79"/>
    <mergeCell ref="B126:C126"/>
    <mergeCell ref="B101:C101"/>
    <mergeCell ref="B103:D103"/>
    <mergeCell ref="B110:C110"/>
    <mergeCell ref="A114:D114"/>
    <mergeCell ref="B124:C124"/>
    <mergeCell ref="B125:C125"/>
  </mergeCells>
  <pageMargins left="0.70866141732283472" right="0.11811023622047245" top="0.74803149606299213" bottom="0.74803149606299213" header="0.31496062992125984" footer="0.31496062992125984"/>
  <pageSetup paperSize="9" orientation="portrait" horizontalDpi="300" verticalDpi="300" r:id="rId1"/>
  <rowBreaks count="4" manualBreakCount="4">
    <brk id="32" max="5" man="1"/>
    <brk id="49" max="5" man="1"/>
    <brk id="70" max="5" man="1"/>
    <brk id="8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fsb</vt:lpstr>
      <vt:lpstr>fsb!Podrucje_ispisa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Kresimir</dc:creator>
  <cp:lastModifiedBy>Dubravka Klismanic</cp:lastModifiedBy>
  <dcterms:created xsi:type="dcterms:W3CDTF">2020-11-04T13:41:30Z</dcterms:created>
  <dcterms:modified xsi:type="dcterms:W3CDTF">2020-11-17T08:47:27Z</dcterms:modified>
</cp:coreProperties>
</file>