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126"/>
  <workbookPr codeName="ThisWorkbook"/>
  <mc:AlternateContent xmlns:mc="http://schemas.openxmlformats.org/markup-compatibility/2006">
    <mc:Choice Requires="x15">
      <x15ac:absPath xmlns:x15ac="http://schemas.microsoft.com/office/spreadsheetml/2010/11/ac" url="V:\Goran\FINALNE PODLOGE\19.Ostalo\troškovnik\"/>
    </mc:Choice>
  </mc:AlternateContent>
  <xr:revisionPtr revIDLastSave="0" documentId="13_ncr:1_{49BE62E7-EC6D-4351-A867-1BC9CEDD9E2D}" xr6:coauthVersionLast="40" xr6:coauthVersionMax="40" xr10:uidLastSave="{00000000-0000-0000-0000-000000000000}"/>
  <bookViews>
    <workbookView xWindow="0" yWindow="660" windowWidth="28800" windowHeight="13575" tabRatio="714" xr2:uid="{00000000-000D-0000-FFFF-FFFF00000000}"/>
  </bookViews>
  <sheets>
    <sheet name="NASLOVNA" sheetId="33" r:id="rId1"/>
    <sheet name="OPĆI UVJETI" sheetId="34" r:id="rId2"/>
    <sheet name="1. RUŠENJE I DEMONTAŽA" sheetId="26" r:id="rId3"/>
    <sheet name="2.ZAMJENA VANJSKE STOLARIJE" sheetId="11" r:id="rId4"/>
    <sheet name="3.FASADERSKI RADOVI" sheetId="28" r:id="rId5"/>
    <sheet name="4.IZOLATERSKI RADOVI" sheetId="30" r:id="rId6"/>
    <sheet name="5.OSTALI RADOVI" sheetId="31" r:id="rId7"/>
    <sheet name="REKAPITULACIJA" sheetId="32" r:id="rId8"/>
  </sheets>
  <definedNames>
    <definedName name="_xlnm.Print_Area" localSheetId="2">'1. RUŠENJE I DEMONTAŽA'!$A$2:$F$17</definedName>
    <definedName name="_xlnm.Print_Area" localSheetId="3">'2.ZAMJENA VANJSKE STOLARIJE'!$A$2:$F$114</definedName>
    <definedName name="_xlnm.Print_Area" localSheetId="4">'3.FASADERSKI RADOVI'!$A$1:$F$16</definedName>
    <definedName name="_xlnm.Print_Area" localSheetId="5">'4.IZOLATERSKI RADOVI'!$A$1:$F$24</definedName>
    <definedName name="_xlnm.Print_Area" localSheetId="6">'5.OSTALI RADOVI'!$A$1:$F$9</definedName>
    <definedName name="_xlnm.Print_Area" localSheetId="0">NASLOVNA!$A$1:$I$45</definedName>
    <definedName name="_xlnm.Print_Area" localSheetId="1">'OPĆI UVJETI'!$A$3:$D$15</definedName>
    <definedName name="_xlnm.Print_Area" localSheetId="7">REKAPITULACIJA!$A$1:$C$11</definedName>
  </definedNames>
  <calcPr calcId="181029"/>
</workbook>
</file>

<file path=xl/calcChain.xml><?xml version="1.0" encoding="utf-8"?>
<calcChain xmlns="http://schemas.openxmlformats.org/spreadsheetml/2006/main">
  <c r="F6" i="28" l="1"/>
  <c r="F7" i="28"/>
  <c r="F8" i="28"/>
  <c r="F9" i="28"/>
  <c r="F10" i="28"/>
  <c r="F13" i="28"/>
  <c r="F4" i="30"/>
  <c r="F5" i="30"/>
  <c r="F6" i="30"/>
  <c r="F7" i="30"/>
  <c r="F8" i="30"/>
  <c r="F10" i="30"/>
  <c r="F12" i="30"/>
  <c r="F14" i="30"/>
  <c r="F15" i="30"/>
  <c r="F16" i="30"/>
  <c r="F17" i="30"/>
  <c r="F18" i="30"/>
  <c r="F19" i="30"/>
  <c r="F20" i="30"/>
  <c r="F21" i="30"/>
  <c r="F22" i="30"/>
  <c r="F4" i="31"/>
  <c r="F5" i="31"/>
  <c r="F6" i="31"/>
  <c r="F4" i="11"/>
  <c r="F100" i="11" l="1"/>
  <c r="F99" i="11"/>
  <c r="F93" i="11" l="1"/>
  <c r="F92" i="11"/>
  <c r="F91" i="11"/>
  <c r="F90" i="11"/>
  <c r="F88" i="11"/>
  <c r="F87" i="11"/>
  <c r="F86" i="11"/>
  <c r="F85" i="11"/>
  <c r="F84" i="11"/>
  <c r="F83" i="11"/>
  <c r="F82" i="11"/>
  <c r="F80" i="11"/>
  <c r="F79" i="11"/>
  <c r="F78" i="11"/>
  <c r="F77" i="11"/>
  <c r="F76" i="11"/>
  <c r="F75" i="11"/>
  <c r="F74" i="11"/>
  <c r="F73" i="11"/>
  <c r="F72" i="11"/>
  <c r="F70" i="11"/>
  <c r="F69" i="11"/>
  <c r="F68" i="11"/>
  <c r="F67" i="11"/>
  <c r="F66" i="11"/>
  <c r="F65" i="11"/>
  <c r="F64" i="11"/>
  <c r="F63" i="11"/>
  <c r="F62" i="11"/>
  <c r="F61" i="11"/>
  <c r="F60" i="11"/>
  <c r="F59" i="11"/>
  <c r="G23" i="30" l="1"/>
  <c r="D7" i="32" s="1"/>
  <c r="G15" i="28"/>
  <c r="D6" i="32" s="1"/>
  <c r="G114" i="11"/>
  <c r="D5" i="32" s="1"/>
  <c r="F94" i="11" l="1"/>
  <c r="F95" i="11"/>
  <c r="F96" i="11"/>
  <c r="F98" i="11" l="1"/>
  <c r="F97" i="11"/>
  <c r="F15" i="26" l="1"/>
  <c r="F37" i="11" l="1"/>
  <c r="F7" i="31" l="1"/>
  <c r="G7" i="31"/>
  <c r="D8" i="32" s="1"/>
  <c r="C8" i="32"/>
  <c r="F16" i="26"/>
  <c r="D8" i="28" l="1"/>
  <c r="F112" i="11" l="1"/>
  <c r="F111" i="11"/>
  <c r="F110" i="11"/>
  <c r="F113" i="11"/>
  <c r="F108" i="11"/>
  <c r="F107" i="11"/>
  <c r="F106" i="11"/>
  <c r="F105" i="11"/>
  <c r="F103" i="11" l="1"/>
  <c r="F102" i="11"/>
  <c r="F14" i="26" l="1"/>
  <c r="F55" i="11" l="1"/>
  <c r="F54" i="11"/>
  <c r="F53" i="11"/>
  <c r="F52" i="11"/>
  <c r="F51" i="11"/>
  <c r="F50" i="11"/>
  <c r="F49" i="11"/>
  <c r="F36" i="11"/>
  <c r="F35" i="11"/>
  <c r="F34" i="11"/>
  <c r="F33" i="11"/>
  <c r="F32" i="11"/>
  <c r="F31" i="11"/>
  <c r="F30" i="11"/>
  <c r="F13" i="26" l="1"/>
  <c r="F12" i="26"/>
  <c r="F11" i="26"/>
  <c r="F8" i="26"/>
  <c r="F6" i="26" l="1"/>
  <c r="F47" i="11" l="1"/>
  <c r="F46" i="11"/>
  <c r="F45" i="11"/>
  <c r="F44" i="11"/>
  <c r="F43" i="11"/>
  <c r="F42" i="11"/>
  <c r="F41" i="11"/>
  <c r="F40" i="11"/>
  <c r="F39" i="11"/>
  <c r="F29" i="11"/>
  <c r="F28" i="11"/>
  <c r="F27" i="11"/>
  <c r="F26" i="11"/>
  <c r="F25" i="11"/>
  <c r="F24" i="11"/>
  <c r="F23" i="11"/>
  <c r="F22" i="11"/>
  <c r="F21" i="11"/>
  <c r="F20" i="11"/>
  <c r="F19" i="11"/>
  <c r="F18" i="11"/>
  <c r="F17" i="11"/>
  <c r="F10" i="26" l="1"/>
  <c r="F9" i="26" l="1"/>
  <c r="F4" i="26"/>
  <c r="G17" i="26" s="1"/>
  <c r="D4" i="32" s="1"/>
  <c r="D9" i="32" s="1"/>
  <c r="F5" i="26"/>
  <c r="F7" i="26" l="1"/>
  <c r="F101" i="11" l="1"/>
  <c r="F12" i="11" l="1"/>
  <c r="F13" i="11"/>
  <c r="F14" i="11"/>
  <c r="F15" i="11"/>
  <c r="F11" i="11"/>
  <c r="F114" i="11" l="1"/>
  <c r="F23" i="30" l="1"/>
  <c r="C7" i="32" s="1"/>
  <c r="F17" i="26"/>
  <c r="C4" i="32" s="1"/>
  <c r="F15" i="28" l="1"/>
  <c r="C6" i="32" l="1"/>
  <c r="C5" i="32" l="1"/>
  <c r="C9" i="32" s="1"/>
</calcChain>
</file>

<file path=xl/sharedStrings.xml><?xml version="1.0" encoding="utf-8"?>
<sst xmlns="http://schemas.openxmlformats.org/spreadsheetml/2006/main" count="443" uniqueCount="196">
  <si>
    <t>R.Br.</t>
  </si>
  <si>
    <t>Opis stavke</t>
  </si>
  <si>
    <t>MJ</t>
  </si>
  <si>
    <t>Količina</t>
  </si>
  <si>
    <t>Iznos</t>
  </si>
  <si>
    <t>paušal</t>
  </si>
  <si>
    <r>
      <t>m</t>
    </r>
    <r>
      <rPr>
        <vertAlign val="superscript"/>
        <sz val="11"/>
        <color theme="1"/>
        <rFont val="Calibri"/>
        <family val="2"/>
        <charset val="238"/>
        <scheme val="minor"/>
      </rPr>
      <t>2</t>
    </r>
  </si>
  <si>
    <t>UKUPNO:</t>
  </si>
  <si>
    <t>m'</t>
  </si>
  <si>
    <t>UKUPNO</t>
  </si>
  <si>
    <t>VANJSKA STOLARIJA</t>
  </si>
  <si>
    <t>Jed. cijena</t>
  </si>
  <si>
    <t>kom</t>
  </si>
  <si>
    <t>m2</t>
  </si>
  <si>
    <t>I.</t>
  </si>
  <si>
    <t>RUŠENJE I DEMONTAŽA</t>
  </si>
  <si>
    <t>1.1.</t>
  </si>
  <si>
    <t>1.2.</t>
  </si>
  <si>
    <t>1.4.</t>
  </si>
  <si>
    <t>1.5.</t>
  </si>
  <si>
    <t>1.6.</t>
  </si>
  <si>
    <t>1.7.</t>
  </si>
  <si>
    <t>II.</t>
  </si>
  <si>
    <t>tip 1</t>
  </si>
  <si>
    <t>tip 2</t>
  </si>
  <si>
    <t>tip 3</t>
  </si>
  <si>
    <t>tip 4</t>
  </si>
  <si>
    <t>tip 5</t>
  </si>
  <si>
    <t>tip 6</t>
  </si>
  <si>
    <t>tip 7</t>
  </si>
  <si>
    <t>tip 8</t>
  </si>
  <si>
    <t>tip 10</t>
  </si>
  <si>
    <t>tip 11</t>
  </si>
  <si>
    <t>tip 9</t>
  </si>
  <si>
    <t>tip 12</t>
  </si>
  <si>
    <t>tip 13</t>
  </si>
  <si>
    <t>tip 14</t>
  </si>
  <si>
    <t>tip 15</t>
  </si>
  <si>
    <t>tip 16</t>
  </si>
  <si>
    <t>tip 18</t>
  </si>
  <si>
    <t>tip 17</t>
  </si>
  <si>
    <t>tip 19</t>
  </si>
  <si>
    <t>1.3.</t>
  </si>
  <si>
    <t>III.</t>
  </si>
  <si>
    <t>FASADERSKI RADOVI</t>
  </si>
  <si>
    <r>
      <t>Priprema fasadne površine za postavu ETICS fasadnog sustava na način da se otuču svi ispucali i slaboodrživi dijelovi fasade te pranjem  od organskih nakupina i nečistoća primjenom visokotlačnog perača za pranje pod pritiskom vode. Maksimalni tlak vode prilikom ispiranja je 200 bar-a.</t>
    </r>
    <r>
      <rPr>
        <b/>
        <sz val="11"/>
        <rFont val="Calibri"/>
        <family val="2"/>
        <charset val="238"/>
        <scheme val="minor"/>
      </rPr>
      <t xml:space="preserve"> Prije otucanja i pranja, potrebno je adekvatno zaštititi novopostavljenu stolariju na objektu, na način da se ista ne ošteti niti zaprlja.</t>
    </r>
    <r>
      <rPr>
        <sz val="11"/>
        <rFont val="Calibri"/>
        <family val="2"/>
        <charset val="238"/>
        <scheme val="minor"/>
      </rPr>
      <t xml:space="preserve"> Ukoliko dođe do bilo kakvog oštećenja stolarije uslijed neadekvatno izvedenih pripremnih radova, sav trošak snosi tvrtka koja izvodi predmetne radove. Nakon pranja potrebno je ostaviti podlogu da se osuši a zaštitu na prozorima je potrebno skinuti, nakon obavljenih pripremnih radova, kako bi korisnici iste mogli nesmetano koristiti.</t>
    </r>
  </si>
  <si>
    <t>IZOLATERSKI RADOVI</t>
  </si>
  <si>
    <t>1.8.</t>
  </si>
  <si>
    <t>IV.</t>
  </si>
  <si>
    <t>V.</t>
  </si>
  <si>
    <t>OSTALI RADOVI</t>
  </si>
  <si>
    <t>Dobava, montaža i demontaža lagane fasadne skele sa postavom skelskog platna po cijeloj vanjskoj površini čime se spriječava direktan utjecaj sunčevih zraka, vjetra i oborina. Skelu planirati do primopredaje radova, sa uključenim svim elementima zaštite na radu, natkrivanje ulaza u zgradu, korištenje skele od trećih strana ukoliko se ukaže potreba, projekt i atest skele, kontrolni list skele i ograđivanje gradilišta. Skelu je potrebno postaviti sukladno pravilima zaštite na radu i projektu skele.</t>
  </si>
  <si>
    <t xml:space="preserve">1.1. </t>
  </si>
  <si>
    <t xml:space="preserve">1.2. </t>
  </si>
  <si>
    <t>Osiguranje područja rada odgovarajućim znakovima upozorenja o izvođenju radova, sve u skladu sa Zakonom o zaštiti na radu. Znakovi se postavljaju kako izvan zgrade, tako i u zgradi ili bliže njoj na mjestima na kojima je to neophodno.</t>
  </si>
  <si>
    <t xml:space="preserve">1.3. </t>
  </si>
  <si>
    <t xml:space="preserve">1.4. </t>
  </si>
  <si>
    <t xml:space="preserve">1.5. </t>
  </si>
  <si>
    <t xml:space="preserve">1.6. </t>
  </si>
  <si>
    <t xml:space="preserve">1.7. </t>
  </si>
  <si>
    <t>komplet</t>
  </si>
  <si>
    <t>Dobava i ugradba geotekstila 300 g/m2 na toplinsku izolaciju ravnog krova.  Gotekstil postavljati u preklopima od minimalno 10 cm.</t>
  </si>
  <si>
    <t xml:space="preserve">1.8. </t>
  </si>
  <si>
    <t xml:space="preserve">1.9. </t>
  </si>
  <si>
    <t xml:space="preserve">1.10. </t>
  </si>
  <si>
    <t>tip 20</t>
  </si>
  <si>
    <t>tip 21</t>
  </si>
  <si>
    <t>tip 22</t>
  </si>
  <si>
    <t>tip 23</t>
  </si>
  <si>
    <t>tip 24</t>
  </si>
  <si>
    <t>tip 25</t>
  </si>
  <si>
    <t>tip 26</t>
  </si>
  <si>
    <t>tip 27</t>
  </si>
  <si>
    <t>tip 28</t>
  </si>
  <si>
    <t>tip 29</t>
  </si>
  <si>
    <t>D zgrada</t>
  </si>
  <si>
    <t xml:space="preserve">1.11. </t>
  </si>
  <si>
    <t>1.9.</t>
  </si>
  <si>
    <t>Demontaža postojećih žaluzina na južnom pročelju AB zgrade i u atriju D zgrade. Stavka uključuje sav potreban rad, alat, utovar u kamion i odvoz na gradski deponij.</t>
  </si>
  <si>
    <t xml:space="preserve">1.12. </t>
  </si>
  <si>
    <t xml:space="preserve">1.13. </t>
  </si>
  <si>
    <t>Neboder</t>
  </si>
  <si>
    <t>AB zgrada</t>
  </si>
  <si>
    <t>C zgrada</t>
  </si>
  <si>
    <t>Premještanje šljunka zbog potrebe postavljanja toplinske izolacije od ploča tvrde kamene vune, hidroizolacije i geotekstila na ravni krov. Nakon postavljanja geotekstila potrebno je vratiti šljunak kao završni sloj. Dinamiku premještanja šljunka potrebno je uskladiti i planirati ovisno o dinamici postavljanja navedenih slojeva. Stavka uključuje sav potreban rad, alat i horizontalni transport.</t>
  </si>
  <si>
    <t>Premještanje betonskih kulir ploča zbog potrebe postavljanja toplinske izolacije od ploča tvrde kamene vune, hidroizolacije i geotekstila na ravni krov. Nakon postavljanja geotekstila potrebno je vratiti betonske kulir ploče kao završni sloj. Dinamiku premještanja betonskih kulir ploča potrebno je uskladiti i planirati ovisno o dinamici postavljanja navedenih slojeva. Stavka uključuje sav potreban rad, alat i horizontalni transport.</t>
  </si>
  <si>
    <t>Izrada, doprema i montaža vanjskih aluminijskih prozorskih klupčica d=2,00 mm, obojanih u isti RAL kao i ALU stolarija. (r.š. cca 50 cm)</t>
  </si>
  <si>
    <t>Izrada, doprema i montaža vanjskih aluminijskih prozorskih klupčica d=2,00 mm, obojanih u isti RAL kao i ALU stolarija. (r.š. cca 48 cm)</t>
  </si>
  <si>
    <t>Izrada, doprema i montaža vanjskih aluminijskih prozorskih klupčica d=2,00 mm, obojanih u isti RAL kao i ALU stolarija. (r.š. cca 23 cm)</t>
  </si>
  <si>
    <t>Uklanjanje geotekstila nakon premiještanja šljunka/betonskih kulir ploča te prije postavljanja toplinske izolacije od ploča tvrde kamene vune. Stavka uključuje sav potreban rad, alat, horizontalni i vertikalni transport te utovar i odvoz na gradski deponij.</t>
  </si>
  <si>
    <t>1.10.</t>
  </si>
  <si>
    <t>Dobava i ugradnja limenog opšava profila razvijene širine do 25 cm po atici.</t>
  </si>
  <si>
    <t>1.11.</t>
  </si>
  <si>
    <t>1.12.</t>
  </si>
  <si>
    <t>Dobava i ugradnja limenog opšava profila razvijene širine do 30 cm po obodu južnog dijela krova D zgrade.</t>
  </si>
  <si>
    <t>1.13.</t>
  </si>
  <si>
    <t>1.14.</t>
  </si>
  <si>
    <t>1.15.</t>
  </si>
  <si>
    <t>Uklanjanje postojećeg XPS-a u širini od 10 cm i graničnika za šljunak r.š. cca 20,0 cm. XPS i graničnik za šljunak potrebno je ukloniti na pozicijama na kojim se voda slijeva u limeni oluk (sjever, istok i atrij D zgrade, istaknuti dio D zgrade i mostovi). Stavka uključuje sav potreban rad, alat, horizontalni i vertikalni transport te utovar i odvoz na gradski deponij.</t>
  </si>
  <si>
    <t xml:space="preserve">Dobava i postava drvenih gredica (sjever, istok i atrij D zgrade, istaknuti dio D zgrade i mostovi) poprečnog presjeka 10/20 cm po obodu krova radi dobivanja potrebna visina za ugradnju toplinske izolacije i izvedbe detalja od plastificiranih limova kako bi se izveo završetak spoja hidroizolacije. Grede prije ugradnje propisno zaštititi, odnosno premazati drvocidom i imregnacijom. </t>
  </si>
  <si>
    <t xml:space="preserve">Dobava i postava graničnika za šljunak (sjever, istok i atrij D zgrade, istaknuti dio D zgrade i mostovi) r.š. cca 15,0 cm. </t>
  </si>
  <si>
    <t>1.16.</t>
  </si>
  <si>
    <t>Neboder (prosječna r.š. klupčice 15 cm)</t>
  </si>
  <si>
    <t>D zgrada (prosječna r.š. klupčice 23 cm)</t>
  </si>
  <si>
    <t xml:space="preserve">Dobava i postava drvenih letvi na C i AB zgradi poprečnog presjeka 4/4 cm po obodu krova radi dobivanja potrebna visina za ugradnju toplinske izolacije i izvedbe detalja od plastificiranih limova kako bi se izveo završetak spoja hidroizolacije. Grede prije ugradnje propisno zaštititi, odnosno premazati drvocidom i imregnacijom. </t>
  </si>
  <si>
    <t>Sanacija unutarnjih klupčica. Stavka obuhvaća potrebite radove kojima će se nakon zamjene vanjske stolarije unutarnje klupice dovesti u stanje jednako ili bolje u odnosu na zatečeno stanje prije obnove. Potrebiti radovi mogu obuhvaćati zaštitu postojećih klupica od oštećenja, sanaciju oštećenja ili zamjenu oštećenih klupica novim klupicama jednake ili bolje kvalitete (otpornost na habanje, otpornost na sredstva za čišćenje)  od postojećih. </t>
  </si>
  <si>
    <t>AB zgrada (prosječna r.š. klupčice 25 cm)</t>
  </si>
  <si>
    <t>C zgrada (prosječna r.š. klupčice 20 cm)</t>
  </si>
  <si>
    <t xml:space="preserve">Premještanje postojećih ili privremeno izmještanje dizalica topline koje se nalaze na krovu da ne ometaju uklanjanje šljunka kako bi se postavila mineralna vuna, hidroizolacija i geotekstil. Nakon vraćanja šljunka potrebno je i dizalice topline vratiti na postojeću poziciju. U jediničnu cijenu uključiti sav potreban rad, alat, horizontalni transport i vertikalni transport, i ponovno puštanje u rad. </t>
  </si>
  <si>
    <t xml:space="preserve">Unutarnja zidarska obrada špaleta u širini od cca.15cm-30cm, soboslikarski radovi (bojanje bojom prema odabiru investitora), lajsne za pokrivanje podštoka prozora, po potrebi demontaža i montaža  gipskartonskih pregradnih zidova te njihova završna obrada. </t>
  </si>
  <si>
    <t xml:space="preserve">Nakon sušenja podloge (kamen, beton, cigla) slijedi krpanje svih šliceva od proboja cijevi nakon demontaže starih vanjskih jedinica split klima sustava te obrada rupa od nosača vanjskih jedinica. Krpanje starih ventilacijskih proboja koja su služila kao ventilacijski otvori, te ostalih oštećenja. Zatim je potrebno svu površinu impregnirati dubinskim nano - impregnacijskim sredstvom u cilju poboljšanja prionjivosti toplinsko izolacijskog fasadnog sustava. Kod iznimno glatki površina potrebno je koristiti impregnacijsko sretstvo koje sadrži kvarcni pijesak radi povećanja hrapavosti podloge. Podloga na koju se lijepe fasadne ploče mora biti čista, suha i ravna. Izvođač radova je dužan izvršiti procjenu stanja podloge i sukladno tome sve potrebne predradnje kako bi podloga bila spremana za postavu TI ploča. </t>
  </si>
  <si>
    <r>
      <t xml:space="preserve">Nakon sušenja ljepila od 24 h potrebno je izvesti dijagonalna armiranja mrežicom 20 x 40 cm na svim kutevima otvora i ojačati kuteve postavom kutnih profila sa integriranom mrežicom. Nakon toga izvesti pričvršćivanje pričvrsnicama prema proračun tiplanja koji je sastavni dio projekta. Nakon tiplanja potrebno je izvesti sloj za izravnavanje polimer cementnim ljepilom. Na takav osušeni sloj, čeličnim nazubljenim gleterom nanosi se mort za ljepljenje i armaturni sloj u koji se uranja alkalno otporna staklena mrežica za rabiciranje, gustoće 160 g/m2 uz poštivanje preklopa od 10 cm.  Položaj tekstilne mrežice mora biti u gornjoj trećini ukupnog sloja. Po završetku sušenja armaturnog sloja, nanosi se sloj fasadne impregnacije nakon čega se nanosi završna silikatna žbuka, u tonu po izboru investitora, veličine zrna 2 mm zaglađene strukture. U cijenu je potrebno uračunati dobavu i postavu PVC kutnika sa mrežicom na sve kuteve zgrada te postava profila za podnožje. </t>
    </r>
    <r>
      <rPr>
        <b/>
        <sz val="11"/>
        <color theme="1"/>
        <rFont val="Calibri"/>
        <family val="2"/>
        <charset val="238"/>
        <scheme val="minor"/>
      </rPr>
      <t xml:space="preserve">Izvođač radova je dužan pridržavati se uputa proizvođača ETICS sustava odnosno radove izvoditi sukladno HUPFAS smjernicama. </t>
    </r>
  </si>
  <si>
    <t>Dobava i ugradnja kompletne unutarnje rolo zavjese potpuno zamračenje.
Dizanje/spuštanje platna se vrši ručno. Rolo se montira na stropnu konstrukciju.
Sve prema izmjeri na licu mjesta.
Izvođač je dužan predočiti uzorke karakterističnih detalja, te uzorke platna dati investitoru na uvid i sve izvesti nakon pismenog odobrenja investitora.
U obračunu je iskazana ukupna bruto površine roloa, izvođač je dužan roloe podjeliti na segmente uvažavajući tehnologiju izvođenja i korištenja, te oblik otvora na pripadajućoj bravarskoj stavci, sve mora biti usklađeno.</t>
  </si>
  <si>
    <t>tip 31</t>
  </si>
  <si>
    <t>REKAPITULACIJA</t>
  </si>
  <si>
    <t>Vrsta radova</t>
  </si>
  <si>
    <t xml:space="preserve">Špalete obraditi špaletnim elementima i istaka od kamene vune debljine 2 - 3 cm (ovisno o raspoloživom prostoru) istih karakteristika kao i elementi u stavci 1.5, uz postavu kutnika, mrežice, armaturnog sloja te završnom žbukom u skladu s ostalom fasadom. Špaletni element se izrezuje sukladno zahtjevanoj širini od ravnine toplinske izolacije do prozorskog okvira te se punoplošno lijepi oko svih špaleta otvora, bez potrebe dodatnog mehaničkog pričvršćenja su smislu postave pričvrsnica. Spoj između špaletnog elementa i nove ALU stolarije izvesti pomoću  APU lajsne, proizvoljnih dimenzija u boji stolarije (prema RAL-u  nove vanjske stolarije). </t>
  </si>
  <si>
    <r>
      <t xml:space="preserve">Nakon sušenja ljepila od 24 h potrebno je čeličnim nazubljenim gleterom nanijeti mort za ljepljenje i armaturni sloj u koji se uranja alkalno otporna staklena mrežica za rabiciranje, gustoće 160 g/m2 uz poštivanje preklopa od 10 cm.  Položaj tekstilne mrežice mora biti u gornjoj trećini ukupnog sloja. Po završetku sušenja armaturnog sloja, nanosi se sloj fasadne impregnacije nakon čega se nanosi završna silikatna žbuka, u tonu po izboru investitora, veličine zrna 2 mm zaglađene strukture. U cijenu je potrebno uračunati dobavu i postavu PVC kutnika sa mrežicom na sve kuteve zgrada te postava profila za podnožje. </t>
    </r>
    <r>
      <rPr>
        <b/>
        <sz val="11"/>
        <color theme="1"/>
        <rFont val="Calibri"/>
        <family val="2"/>
        <charset val="238"/>
        <scheme val="minor"/>
      </rPr>
      <t xml:space="preserve">Izvođač radova je dužan pridržavati se uputa proizvođača ETICS sustava odnosno radove izvoditi sukladno HUPFAS smjernicama. </t>
    </r>
  </si>
  <si>
    <t>Dobava i postava holkera - kontrolirani prelaz horizontalne hidroizolacije na vertikalnu hidroizolaciju - r.š. do 10 cm. Holker je profiliran od pocinčanog nehrđajućeg lima, tvornički nekaširanog PVC folijom. Lim se pričvršćuje vijcima i plastičnim tiplama na razmacima od 25-30 cm po m'.</t>
  </si>
  <si>
    <t>Izvedba završnih detalja od plastificiranih - profiliranih PVC limova rš do 10 cm -  koji se pričvršćuje u atiku sa udarnim tiplama 5 kom/m' , na koji se vrućim zrakom spaja vertikalni dio hidroizolacijske membrane (parapetno uzdizanje). Kontakt lima i podloge izolira se poliuretanskim kitom.</t>
  </si>
  <si>
    <t>Izvedba završnih detalja od plastificiranih - profiliranih PVC limova rš do 20 cm -  koji se pričvršćuje u atiku sa udarnim tiplama 5 kom/m' , na koji se vrućim zrakom spaja hidroizolacijske membrane. Kontakt lima i podloge izolira se poliuretanskim kitom.</t>
  </si>
  <si>
    <r>
      <t xml:space="preserve">Dobava i ugradnja krovne PVC hidroizolacijske membrane debljine d=1,5 mm. Vanjska otpornost na vatru testirano sukladno EN ISO 11925-2, klasifikacija prema EN 13501-1: BKROV (t1). Membrana mora biti elastična i fleksibilna, otporna na starenje, mehaničke utjecaje kao i na pojavu mikroorganizama i raslinja.  Membrana se polaže na prethodno postavljenu toplinsku izolaciju od ploča kamene vune sa potrebnim horizontalnim preklopima i vertikalnim parapetnim uzdizanjem. Hidroizolacijska membrana mora biti položena sukladno uputama proizvođača, detaljima projektanta i ne smije doći u izravan doticaj sa nekompatibilnim materijalima. Spojevi se obrađuju vrućim zrakom sa širinom vara od min. 3 cm, preklop membrane min 8-10 cm. </t>
    </r>
    <r>
      <rPr>
        <sz val="11"/>
        <rFont val="Calibri"/>
        <family val="2"/>
        <charset val="238"/>
      </rPr>
      <t>U cijenu je potrebno uračunati i završnu lajsnu rš do 20 cm - plastificirani profilirani lim koji se pričvršćuje u atiku sa udarnim tiplama 5 kom/m' , na koji se spaja vertikalni dio hidroizolacijske membrane (parapetno uzdizanje).</t>
    </r>
    <r>
      <rPr>
        <sz val="11"/>
        <color theme="1"/>
        <rFont val="Calibri"/>
        <family val="2"/>
        <charset val="238"/>
        <scheme val="minor"/>
      </rPr>
      <t xml:space="preserve"> Na pozicijama na kojima nije moguće parapetno uzdizanje limeni opšav izolirati će se pločama tvrde kamene vune i uz rub postaviti drvena gredica preko koje je potrebno preći sa hidroizolacijskom membranom. Hidroizolacijskom membranom je potrebno izolirati i oluk. U stavku je također potrebno uračunati dovoljan broj odzračnika za parno rasterećenje. </t>
    </r>
  </si>
  <si>
    <t>INVESTITOR:</t>
  </si>
  <si>
    <t>Sveučilište u Zagrebu</t>
  </si>
  <si>
    <t>FAKULTET STROJARSTVA I BRODOGRADNJE</t>
  </si>
  <si>
    <t>10000 Zagreb, Ivana Lučića 5</t>
  </si>
  <si>
    <t>MB: 3276546, OIB: 22910368449</t>
  </si>
  <si>
    <t>GRAĐEVINA:</t>
  </si>
  <si>
    <t xml:space="preserve">ENERGETSKA OBNOVA ZGRADA </t>
  </si>
  <si>
    <t>FAKULTETA STROJARSTVA I BRODOGRADNJE,</t>
  </si>
  <si>
    <t>CJELINA JUG (ZGRADE A, B, C, D)</t>
  </si>
  <si>
    <t>ADRESA:</t>
  </si>
  <si>
    <t>Ivana Lučića 5, 10002 Zagreb</t>
  </si>
  <si>
    <t>LOKACIJA:</t>
  </si>
  <si>
    <t xml:space="preserve">k.č. 4142, 4139/1, 4139/5, 4139/6, 4139/7, 4139/8, 4139/9, </t>
  </si>
  <si>
    <t>4139/10, 4139/11, 4139/13, 4139/14, 4111/1, sve k.o. Trnje</t>
  </si>
  <si>
    <t xml:space="preserve">ZAJ.OZN. PROJEKTA: </t>
  </si>
  <si>
    <t>32/18-JUG-GP</t>
  </si>
  <si>
    <t>FAZA:</t>
  </si>
  <si>
    <t>GLAVNI PROJEKT</t>
  </si>
  <si>
    <t>TROŠKOVNIK GRAĐEVINSKO-OBRTNIČKIH RADOVA</t>
  </si>
  <si>
    <t>OPĆI UVJETI:</t>
  </si>
  <si>
    <t>NAPOMENE:</t>
  </si>
  <si>
    <t>1.</t>
  </si>
  <si>
    <t>2.</t>
  </si>
  <si>
    <t>Prije ugovaranja radova, izvođač je dužan uzeti sve mjere na licu mjesta, provjeriti količine za sve stavke ovog troškovnika te isto tako dostaviti potrebne uzorke i ispitivanja tamo gdje se to traži, na potvrdu investitoru.</t>
  </si>
  <si>
    <t>Po okončanju radova izvođač je obavezan sve korištene  površine dovesti u prvobitno stanje i sanirati sva oštećenja koja je eventualno prouzročio ili koje su prouzročili njegovi podizvođači.</t>
  </si>
  <si>
    <t>3.</t>
  </si>
  <si>
    <t>4.</t>
  </si>
  <si>
    <t>Uvjetuje se rad sa radnom snagom stručno osposobljenom za pojedine vrste radova.</t>
  </si>
  <si>
    <t>U jedinične cijene uključiti sve potrebne transporte, vertikalne i horizontalne prijenose, sav rad i materijal potreban za realizaciju pojedine stavke i posla u cjelini, zatim odvoz otpadnog materijala, kao i eventualno potrebnu naknadu za korištenje gradske deponije.</t>
  </si>
  <si>
    <t>5.</t>
  </si>
  <si>
    <t>Prilikom izvođenja radova izvođač je obavezan poduzeti sve potrebne mjere zaštite na radu, a poglavito mjere za zaštitu od pada s visine ukoliko je takva priroda posla.</t>
  </si>
  <si>
    <t>6.</t>
  </si>
  <si>
    <t>7.</t>
  </si>
  <si>
    <t>Prije početka radova, definirati će se dinamički plan kojeg je izvođeč dužan pratiti te poštivati sve rokove i mođurokove koji će njime biti zadani.</t>
  </si>
  <si>
    <t>NAPOMENA:</t>
  </si>
  <si>
    <t>Ukupna površina fasade dobivena je prema stvarnim razvijenim površinama a površine svih otvora su odbijene. Površina špaleta i istaka obračunata je u zasebnoj stavci.</t>
  </si>
  <si>
    <t xml:space="preserve">Dobava i ugradnja toplinsko izolacijskih fasadnih ploča od kamene vune debljine 14 cm. Toplinska izolacija mora biti prema  reakciji na požar razred A1 sukladno normi HRN EN 13501-1 i prema smjernici ETAG 004, koeficijent toplinske provodljivosti ʎ=0,035 W/mK. Učvršćivanje toplinske izolacije na podlogu vanjskih zidova izvodi se ljepljenjem sa polimer-cementnim ljepilom. Ljepilo se nanosi po cijelom obodu ploče i točkasto u sredini. Kontaktna površina između ljepila i podloge mora iznositi minimalno 60%. Polaganje ploča se vrši sa pomakom od cca 1/2 ploče. TI ploče se lijepe tijesno tako da ljepilo ne izađe između bočnih dodirnih ploča. U slučaju pojave fuga većih od 2 mm, iste je potrebno zapuniti sa niskoekspandirajućom poliuretanskom pjenom. Prilikom ljepljenja TI ploča, na kutevima je potrebno izvoditi križni vez. </t>
  </si>
  <si>
    <r>
      <rPr>
        <b/>
        <sz val="11"/>
        <color theme="1"/>
        <rFont val="Calibri"/>
        <family val="2"/>
        <charset val="238"/>
        <scheme val="minor"/>
      </rPr>
      <t>Dobava i postavljanje toplinske izolacije na opšav ravnog krova od ploča tvrde kamene vune</t>
    </r>
    <r>
      <rPr>
        <sz val="11"/>
        <rFont val="Calibri"/>
        <family val="2"/>
        <charset val="238"/>
        <scheme val="minor"/>
      </rPr>
      <t>, ukupne debljine d=4 cm. Ploče moraju biti prema reakciji na požar razred A1 sukladno normi HRN EN 13501-1 i smjernici ETAG 004, koeficijent toplinske provodljivosti ʎ=0,035 W/mK.  U</t>
    </r>
    <r>
      <rPr>
        <sz val="11"/>
        <color theme="1"/>
        <rFont val="Calibri"/>
        <family val="2"/>
        <charset val="238"/>
        <scheme val="minor"/>
      </rPr>
      <t xml:space="preserve"> cijenu je uračunata kompletna priprema površine za ugradnju kamene vune kao što je čišćenje podloge od prljavštine, samoniklog bilja.</t>
    </r>
  </si>
  <si>
    <r>
      <t>Demontaža poklopaca starih slivnika za odvodnju oborinske vode  i trajno deponiranje na građevinskom deponiju,  te sve ostala potrebna građevinska priprema krova za ugradnju toplinske izolacije.</t>
    </r>
    <r>
      <rPr>
        <b/>
        <sz val="11"/>
        <color theme="1"/>
        <rFont val="Calibri"/>
        <family val="2"/>
        <charset val="238"/>
        <scheme val="minor"/>
      </rPr>
      <t xml:space="preserve"> Dobava i postavljanje toplinske izolacije ravnog krova od ploča tvrde kamene vune</t>
    </r>
    <r>
      <rPr>
        <sz val="11"/>
        <rFont val="Calibri"/>
        <family val="2"/>
        <scheme val="minor"/>
      </rPr>
      <t xml:space="preserve">, ukupne debljine d=8 cm. Ploče moraju biti prema reakciji na požar razred A1 sukladno normi HRN EN 13501-1 i smjernici ETAG 004, koeficijent toplinske provodljivosti ʎ=0,035 W/mK. </t>
    </r>
    <r>
      <rPr>
        <sz val="11"/>
        <color theme="1"/>
        <rFont val="Calibri"/>
        <family val="2"/>
        <charset val="238"/>
        <scheme val="minor"/>
      </rPr>
      <t xml:space="preserve">U cijenu je uračunata kompletna priprema površine za ugradnju kamene vune kao što je čišćenje podloge od prljavštine, samoniklog bilja. </t>
    </r>
    <r>
      <rPr>
        <sz val="11"/>
        <rFont val="Calibri"/>
        <family val="2"/>
        <charset val="238"/>
        <scheme val="minor"/>
      </rPr>
      <t>Na tako pripremljenu površinu prije postavljanja kamene vune, polaže sloj za parno rasterećenje, odnosno parna brana.</t>
    </r>
  </si>
  <si>
    <t>Dobava i ugradnja kompletne unutarnje rolo zavjese sa screen platnom (SCR3005) za djelomično zamračenje na svim prozorima koji se nalaze na južnom i zapadnom pročelju.
Dizanje/spuštanje platna se vrši ručno preko lančića, donji uteg aluminijski. Rolo se montira na stropnu konstrukciju.
Sve prema izmjeri na licu mjesta.
Izvođač je dužan predočiti uzorke karakterističnih detalja, te uzorke platna dati investitoru na uvid i sve izvesti nakon pismenog odobrenja investitora.
U obračunu je iskazana ukupna bruto površine roloa, izvođač je dužan roloe podjeliti na segmente uvažavajući tehnologiju izvođenja i korištenja, te oblik otvora na pripadajućoj bravarskoj stavci, sve mora biti usklađeno.</t>
  </si>
  <si>
    <t>Dobava i ugradnja kompletne unutarnje rolo zavjese sa uni transparent platnom za djelomično zamračenje na prozorima koji se nalaze na sjevernom i istočnom pročelju.
Dizanje/spuštanje platna se vrši ručno preko lančića, donji uteg aluminijski. Rolo se montira na stropnu konstrukciju.
Sve prema izmjeri na licu mjesta.
Izvođač je dužan predočiti uzorke karakterističnih detalja, te uzorke platna dati investitoru na uvid i sve izvesti nakon pismenog odobrenja investitora.
U obračunu je iskazana ukupna bruto površine roloa, izvođač je dužan roloe podjeliti na segmente uvažavajući tehnologiju izvođenja i korištenja, te oblik otvora na pripadajućoj bravarskoj stavci, sve mora biti usklađeno.</t>
  </si>
  <si>
    <t xml:space="preserve">Demontaža svih ostalih instalacija koje nisu obrađene u predhodnim stavkama, a smetaju postavljanju ETICS sustava. U jediničnu cijenu uključiti sav potrebni materijal, rad, alat, troškove zbrinjavanja, vertikalni i horizontalni transport, u slučaju potrebe ponovno postavljanje te odvoz na gradski deponij. </t>
  </si>
  <si>
    <t>Pažljiva demontaža stare vanjske stolarije od PVC-a, aluminija i drva. Jedinična cijena sadrži sav rad oko demontaže, sva poduhvatanja, podupiranja, osiguranja, sve potrebne skele sa propisnom ogradom i zaštitom od prašine, horizontalni i vertikalni transport, izradu boxova i organizacija gradilišne deponije te troškove osiguranja gradilišta. Čišćenje prostora u tijeku radova i nakon završetka svega rada te otpremu otpada.</t>
  </si>
  <si>
    <t>Na dijelovima na kojima je otpao dio fasadne žbuke, oštećenja i pukotine treba očistiti, oprašiti premazati sredstvom za impregnaciju za bolji kontakt stare i nove žbuke i zapuniti sa reparaturnim mortom. Prijenos, utovar i odvoz otučenog materijala na za to predviđenu gradilišni deponij. Dobava svog potrebnog materijala za impregnacijau i žbukanje.  U cijeni je sav rad i materijal za potpunu realizaciju stavke. Predviđena površina za sanaciju je 10 % od stavke 1.2.</t>
  </si>
  <si>
    <r>
      <rPr>
        <b/>
        <sz val="11"/>
        <rFont val="Calibri"/>
        <family val="2"/>
        <scheme val="minor"/>
      </rPr>
      <t>Tip 32a</t>
    </r>
    <r>
      <rPr>
        <sz val="11"/>
        <rFont val="Calibri"/>
        <family val="2"/>
        <charset val="238"/>
        <scheme val="minor"/>
      </rPr>
      <t xml:space="preserve">
Izrada, doprema i montaža nove lučne polikarbonatne trake, na aluminijskoj konstrukciji boje natur. Slojevi - 10 + 10 mm višeslojni polikarbonat opal + prozirni. (U = 1,05 W/m2K ). Opterečenje snjegom DL 2250 N/m2. Traka leži na limenom vjencu debljine 2 mm i visine 30 cm izrađenom uboj po RAL-u bez uključene izolacije oko nastavnoga vijenca.
</t>
    </r>
    <r>
      <rPr>
        <b/>
        <sz val="11"/>
        <rFont val="Calibri"/>
        <family val="2"/>
        <scheme val="minor"/>
      </rPr>
      <t xml:space="preserve">Dimenzije trake : 17,55 x 2,90 cm.
</t>
    </r>
    <r>
      <rPr>
        <sz val="11"/>
        <rFont val="Calibri"/>
        <family val="2"/>
        <scheme val="minor"/>
      </rPr>
      <t xml:space="preserve">Stavka uključuje sav potreban rad, alat, materijal, vertikalni i horizontalni transport te izvedbu podkonstrukcije. </t>
    </r>
  </si>
  <si>
    <r>
      <rPr>
        <b/>
        <sz val="11"/>
        <rFont val="Calibri"/>
        <family val="2"/>
        <scheme val="minor"/>
      </rPr>
      <t>Tip 32b</t>
    </r>
    <r>
      <rPr>
        <sz val="11"/>
        <rFont val="Calibri"/>
        <family val="2"/>
        <charset val="238"/>
        <scheme val="minor"/>
      </rPr>
      <t xml:space="preserve">
Izrada, doprema i montaža nove lučne polikarbonatne trake, na aluminijskoj konstrukciji boje natur. Slojevi - 10 + 10 mm višeslojni polikarbonat opal + prozirni. (U = 1,05 W/m2K ). Opterečenje snjegom DL 2250 N/m2. Traka leži na limenom vjencu debljine 2 mm i visine 30 cm izrađenom uboj po RAL-u bez uključene izolacije oko nastavnoga vijenca.
</t>
    </r>
    <r>
      <rPr>
        <b/>
        <sz val="11"/>
        <rFont val="Calibri"/>
        <family val="2"/>
        <scheme val="minor"/>
      </rPr>
      <t xml:space="preserve">Dimenzije trake : 20,70 x 2,90 cm.
</t>
    </r>
    <r>
      <rPr>
        <sz val="11"/>
        <rFont val="Calibri"/>
        <family val="2"/>
        <scheme val="minor"/>
      </rPr>
      <t xml:space="preserve">Stavka uključuje sav potreban rad, alat, materijal, vertikalni i horizontalni transport te izvedbu podkonstrukcije. </t>
    </r>
  </si>
  <si>
    <r>
      <rPr>
        <b/>
        <sz val="11"/>
        <rFont val="Calibri"/>
        <family val="2"/>
        <scheme val="minor"/>
      </rPr>
      <t>AB zgrada, tip 9, automatska klizna vrata, dva fiksna elementa i dva otklopno zaokretna elementa</t>
    </r>
    <r>
      <rPr>
        <sz val="11"/>
        <rFont val="Calibri"/>
        <family val="2"/>
        <charset val="238"/>
        <scheme val="minor"/>
      </rPr>
      <t xml:space="preserve">
</t>
    </r>
    <r>
      <rPr>
        <sz val="11"/>
        <rFont val="Calibri"/>
        <family val="2"/>
        <scheme val="minor"/>
      </rPr>
      <t>Karakteristike automatskih vrata:
- nosivost pogona 130kg/krilu
- tanki profili krila do 30 mm širine tip kao GU G30 ili jednakovrijedan
- mikroprocesorski upravljan sustav te programski prilagodljive funkcije ,
- brzina otvaranja do 0,9 m/s i zatvaranja do 0,5 m/s, vrijeme zadrške u
otvorenom položaju 0-99 sec,
- funkcija inverznog rada prilikom nailaska na otpor do 150 N,
- u elektromehaničkom pogonu automatskih vrata nalazi se elektromotora, zupčasti remen, elektronika, elektrommagnetska brava, baterijski sustav za otvaranje u slučaju nestanka struje i ostali dijelovi potrebni za funkcionalni rad.
- programska sklopka s mogućnošću odabira načina rada: "zaključano" (vrata su zaključana i zatvorena), "automatika" (vrata se otvaraju s obje strane uz pomoć radara), "izlaz" (vrata se mogu otvoriti samo iznutra i služe za izlaz), "otvoreno" (trajno otvorena vrata)
- obostrano detektori pokreta tip kao GU IXIO ili jednakovridan opremljena integriranom sigurnosnom zavjesom u skladu s normom EN 16005
Boja je iz RAL palete, prema izboru arhitekta u suglasju s investitorom.
U cijenu uključeni svi potrebni radovi, alat, materijal, vertikalni i horizontalni transport, puštanje u pogon.</t>
    </r>
  </si>
  <si>
    <r>
      <t xml:space="preserve">AB zgrada, tip 11, automatska klizna vrata, pet fiksnih elemenata i dva otklopno zaokretna elementa
</t>
    </r>
    <r>
      <rPr>
        <sz val="11"/>
        <rFont val="Calibri"/>
        <family val="2"/>
        <scheme val="minor"/>
      </rPr>
      <t>Karakteristike automatskih vrata:
- nosivost pogona 130kg/krilu
- tanki profili krila do 30 mm širine tip kao GU G30 ili jednakovrijedan
- mikroprocesorski upravljan sustav te programski prilagodljive funkcije ,
- brzina otvaranja do 0,9 m/s i zatvaranja do 0,5 m/s, vrijeme zadrške u
otvorenom položaju 0-99 sec,
- funkcija inverznog rada prilikom nailaska na otpor do 150 N,
- u elektromehaničkom pogonu automatskih vrata nalazi se elektromotora, zupčasti remen, elektronika, elektrommagnetska brava, baterijski sustav za otvaranje u slučaju nestanka struje i ostali dijelovi potrebni za funkcionalni rad.
- programska sklopka s mogućnošću odabira načina rada: "zaključano" (vrata su zaključana i zatvorena), "automatika" (vrata se otvaraju s obje strane uz pomoć radara), "izlaz" (vrata se mogu otvoriti samo iznutra i služe za izlaz), "otvoreno" (trajno otvorena vrata)
- obostrano detektori pokreta tip kao GU IXIO ili jednakovridan opremljena integriranom sigurnosnom zavjesom u skladu s normom EN 16005
Boja je iz RAL palete, prema izboru arhitekta u suglasju s investitorom.
U cijenu uključeni svi potrebni radovi, alat, materijal, vertikalni i horizontalni transport, puštanje u pogon.</t>
    </r>
  </si>
  <si>
    <r>
      <t xml:space="preserve">D zgrada, tip 9, automatska klizna vrata i četiri fiksna elementa
</t>
    </r>
    <r>
      <rPr>
        <sz val="11"/>
        <rFont val="Calibri"/>
        <family val="2"/>
        <scheme val="minor"/>
      </rPr>
      <t>Karakteristike automatskih vrata:
- nosivost pogona 130kg/krilu
- tanki profili krila do 30 mm širine tip kao GU G30 ili jednakovrijedan
- mikroprocesorski upravljan sustav te programski prilagodljive funkcije ,
- brzina otvaranja do 0,9 m/s i zatvaranja do 0,5 m/s, vrijeme zadrške u
otvorenom položaju 0-99 sec,
- funkcija inverznog rada prilikom nailaska na otpor do 150 N,
- u elektromehaničkom pogonu automatskih vrata nalazi se elektromotora, zupčasti remen, elektronika, elektrommagnetska brava, baterijski sustav za otvaranje u slučaju nestanka struje i ostali dijelovi potrebni za funkcionalni rad.
- programska sklopka s mogućnošću odabira načina rada: "zaključano" (vrata su zaključana i zatvorena), "automatika" (vrata se otvaraju s obje strane uz pomoć radara), "izlaz" (vrata se mogu otvoriti samo iznutra i služe za izlaz), "otvoreno" (trajno otvorena vrata)
- obostrano detektori pokreta tip kao GU IXIO ili jednakovridan opremljena integriranom sigurnosnom zavjesom u skladu s normom EN 16005
Boja je iz RAL palete, prema izboru arhitekta u suglasju s investitorom.
U cijenu uključeni svi potrebni radovi, alat, materijal, vertikalni i horizontalni transport, puštanje u pogon.</t>
    </r>
  </si>
  <si>
    <t>Izvođač radova je obavezan, bez prava na poseban obračun naknade, izvesti privremenu zaštitu hodnih i radnih površina, te po potrebi stijena, ograda, vratiju i drugih vanjskih elemenata, na pozicijama na kojima će se odvijati fasaderski radovi ili preko kojih se odvijaju radovi i komunikacija radi izvođenja radova.  Zaštita se vrši na pozicijama i u omjeru u kojem je to potrebno. Fasaderski radovi ne mogu započeti prije nego li nadzorni inženjer pregleda izvedenu zaštitu i istu prihvati kao uredno izvedenu. 
Izvođač je obavezan zaštitu izvesti i održavati ju tijekom izvođenja radova. Po dovršetku radova zaštitu ukloniti. Sve navedeno uključeno je u jed. cijenama stavaka.</t>
  </si>
  <si>
    <r>
      <t xml:space="preserve">Svi radovi navedeni u ovom troškovniku moraju biti izvedeni stručno i kvalitetno, prema projektu, važećim tehničkim propisima i uputama projektanta i investitora.  U jediničnim cijenama pojedinih stavaka moraju biti obuhvaćeni svi troškovi za potrebno dovršenje predviđenog rada, tj. materijal s prijevozima i prijenosima, troškovima mehanizacije, radne snage sa svim dodacima, svi režijski troškovi izvođača, obaveze, porezi, dobit i ostalo, tako da je ponuđena cijena  konačna. U ponuđenim jediničnim cijenama moraju biti također obuhvaćeni svi pripremni radovi potrebni za izvršenje predmetnog objekta kao priprema gradilišta, uvođenje instalacija i inventara, čišćenje i uređenje terena oko objekta te po potrebi redovan odvoz otpadnog materijala. U pojedinačnim cijenama stavaka koje predviđaju samo dobavu pojedinih materijala podrazumijeva se i njihov transport do gradilišta i uskladištenje, dok u stavkama  koje predviđaju ugradnju svih materijala podrazumijeva se unutarnji prijenos do objekta-mjesta ugradnje sa svim potrebnim materijalom. Izvođač mora osigurati takvu organizaciju rada, kvalitetan materijal i odgovarajuću radnu snagu, koja će osigurati zadovoljavajuću i preciznu izvedbu radova, a sve prema </t>
    </r>
    <r>
      <rPr>
        <b/>
        <sz val="12"/>
        <rFont val="Calibri"/>
        <family val="2"/>
        <charset val="238"/>
        <scheme val="minor"/>
      </rPr>
      <t>HUPFAS</t>
    </r>
    <r>
      <rPr>
        <sz val="12"/>
        <rFont val="Calibri"/>
        <family val="2"/>
        <charset val="238"/>
        <scheme val="minor"/>
      </rPr>
      <t xml:space="preserve"> smjernicama. Svi upotrijebljeni i ugrađeni materijali moraju odgovarati hrvatskim normama, a atesti ne smiju biti stariji od godine dana.</t>
    </r>
  </si>
  <si>
    <t>Izvođač radova je prije izrade obavezan osigurati uzorke s tipovima stakla odabranim od strane glavnog projektanta. Aluminijski profili su plastificirani u skladu s tehničkim smjernicama Qualicoat. Boja je iz RAL palete, prema izboru arhitekta u suglasju s investitorom. Izvoditelj radova obvezan je prije početka plastifikacije profila podnijeti projektantima na uvid i odobrenje uzorke profila plastificirane prema njihovom izboru. Ugradnju prozora izvesti prema smjenicama RAL i smjernicama dobavljača sistema.</t>
  </si>
  <si>
    <t>Neopravdani troškovi</t>
  </si>
  <si>
    <t xml:space="preserve">Demontaža postojećeg metalnog natpisa na zapadnom pročelju C zgrade radi ugradnje ETICS sustava, te ponovna montaža nakon izvedbe ETICS sustava. Stavka uključuje sav potrebni materijal, rad, alat i troškove zbrinjavanja. </t>
  </si>
  <si>
    <t xml:space="preserve">Demontaža postojećeg natpisa  na ulazu u fakultet radi ugradnje ETICS sustava, te ponovna montaža nakon izvedbe ETICS sustava. Stavka uključuje sav potrebni materijal, rad, alat i troškove zbrinjavanja. </t>
  </si>
  <si>
    <t xml:space="preserve">Demontaža kamera nadzornog sustava radi ugradnje ETICS sustava, te ponovna montaža nakon izvedbe ETICS sustava. U jediničnu cijenu uključiti sav potrebni rad, alat, troškove zbrinjavanja i ponovno puštanje u rad. </t>
  </si>
  <si>
    <t xml:space="preserve">Demontaža reklame i njezine podkonstrukcije na istoku i zapadu Nebodera radi ugradnje ETICS sustava, te ponovna montaža podkonstrukcije na produljene nosače nakon izvedbe ETICS sustava. U jediničnu cijenu uključiti sav potrebni materijal, rad, alat, troškove zbrinjavanja, vertikalni i horizontalni transport te ponovno postavljanje. </t>
  </si>
  <si>
    <t>Demontaža vanjskih rasvijetnih tijela radi ugradnje ETICS sustava, te ponovna montaža nakon izvedbe ETICS sustava. Stavka uključuje sav potrebni rad, alat, potrošni materijal, troškove zbrinjavanja i ponovno puštanje u rad.</t>
  </si>
  <si>
    <t>Demontaža postojećih brisoleja na zapadnom pročelju C zgrade radi ugradnje ETICS sustava i zamjene vanjske stolarije. Stavka uključuje sav potreban rad, alat, utovar u kamion i odvoz na gradski deponij.</t>
  </si>
  <si>
    <t>Demontaža postojećih prozorskih rešetki radi ugradnje ETICS sustava i zamjene vanjske stolarije. Stavka uključuje sav potreban materijal, rad, alat, vertikalni i horizontalni transport, utovar u kamion i odvoz na gradski deponij.</t>
  </si>
  <si>
    <t>Demontaža rastera lagane čelične mreže  radi ugradnje ETICS sustava i zamjene vanjske stolarije. Stavka uključuje sav potreban rad, alat, vertikalni i horizontalni transport, utovar u kamion i odvoz na gradski deponij.</t>
  </si>
  <si>
    <t>Demontaža limenog opšava razvijene širine cca. 12cm na svjetlarnicima D zgrade, spoju D zgrade i Nebodera te istaknutom dijelu D zgrade. A sve radi ugradnje novih svjetlarnika te termo i hidroizolacije krova. Stavka uključuje sav potreban rad, alat, vertikalni i horizontalni transport, utovar u kamion i odvoz na gradski deponij.</t>
  </si>
  <si>
    <t>Za sve stavke iz ove stavke troškovnika, kao i za sve spojeve i opšave, izvođač je dužan sačiniti radioničke nacrte koji prije same izrade moraju biti prihvaćeni od strane investitora odnosno nadzornog inženjera. Sve spojeve sa drugim materijalima, završeci fasada i prozora izvesti besprijekorno s vodonepropusnim brtvljenjem. Potrebno je predvidjeti izradu slijepih dovratnika na pozicijama gdje to bude potrebno radi pravilnog izvođenja ETICS sustava. U cijenu uračunati i ugradnju mutnih stakala prema postojećem stanju. SVE MJERE, RASTER I NAČIN OTVARANJA KONTROLIRATI NA LICU MJESTA TE USUGLASITI SA INVESTITOROM I NADZORNIM INŽENJEROM!</t>
  </si>
  <si>
    <t>Ostakljenje vanjske stolarije orijentacije jug i zapad tip kao IZO  6mm SUNGUARD SN 70/35 + 16mm argon + 4mm float extraclear + 16mm argon + 6mm CLIMAGUARD PREMIUM 2, Ug ≤ 0,50 W/m2K, solarni faktor g od 0,32 do 0,33 ili jednakovrijedno.</t>
  </si>
  <si>
    <t xml:space="preserve">Izrada, doprema i montaža nove vanjske ALU bravarije s potrebnim okovom, uključujući kvake i brave. U stavci je predviđena izrada i montaža aluminijske stolarije, ostakljenje, završna obrada i montaža. Stavke vanjske bravarije izvesti u sistemima aluminijskih profila s prekidom toplinskog mosta. Svi ugrađeni sistemi za vanjske stavke grijanih prostora moraju zadovoljiti zahtjeve iz "Elaborata racionalne uporabe energije i toplinske zaštite " (Mapa 8), tj. vrijednost ukupnog koeficijenta prolaza topline svih stavki ne smije prijeći vrijednost Uw ≤ 1,0 W/m2K. Izvođač radova je dužan iskazati svojstva građevnog proizvoda u izjavi o svojstvima, sukladno Zakonu o građevinskim proizvodima (NN 76/13). Aluminijski profili su u kvaliteti HRN EN 573: EN AW 6060 T66. 
Odabir, izradu, obradu i ugradnju stakla izvršiti u skladu s Tehničkim propisom za staklene konstrukcije (NN 153/13). Kaljeno i lamelirano staklo predvidjeti prema standardima i propisima, a satinirana stakla predvidjeti na pozicijama na kojima su i sada. Dedbljine stakla provjeriti od strane ovlaštenog statičara. Kao osiguranje od pucanja kod kaljenog stakla obavezno predvidjeti Heat Soak Test (HST), a kod laminiranog stakla obavezno pobrusiti rubove.
</t>
  </si>
  <si>
    <t>Ostakljenje vanjske stolarije orijentacije sjever i istok IZO 6mm float low-e + 18mm argon + 4mm + 18mm argon + 6mm float low-e, Ug ≤ 0,50 W/m2K, g ≤ 0,6.</t>
  </si>
  <si>
    <t>Naziv, tip i tehničke specifikacije proizvoda:</t>
  </si>
  <si>
    <r>
      <rPr>
        <b/>
        <sz val="11"/>
        <rFont val="Calibri"/>
        <family val="2"/>
        <scheme val="minor"/>
      </rPr>
      <t>Krovna kupola s električnim motorom</t>
    </r>
    <r>
      <rPr>
        <sz val="11"/>
        <rFont val="Calibri"/>
        <family val="2"/>
        <charset val="238"/>
        <scheme val="minor"/>
      </rPr>
      <t xml:space="preserve">
Izrada, doprema i montaža svjetlosne kupole ALUX, VISS, opal/prozirno/prozirno , izrađena iz Opal ljevanoga UV i IR stabiliziranog akrilnog stakla, višeslojnoga polikarbonata i donjega sloja od kompaktnoga polikarbonata. Srednji i donji sloj ljuske od polikarbonata sadrži reakciju na vatru ( Prozirna : B-s1-d0)
Nazivna mjera </t>
    </r>
    <r>
      <rPr>
        <b/>
        <sz val="11"/>
        <rFont val="Calibri"/>
        <family val="2"/>
        <scheme val="minor"/>
      </rPr>
      <t>N = 80 x 80 cm</t>
    </r>
    <r>
      <rPr>
        <sz val="11"/>
        <rFont val="Calibri"/>
        <family val="2"/>
        <charset val="238"/>
        <scheme val="minor"/>
      </rPr>
      <t xml:space="preserve"> ( U = 1,1 W/m2K ), sa metalnim neizoliranim nastavnim vijencem visine 30 cm ( vijenac potrebno ispuniti toplinskom izolacijom).
Kupola je otklopna, otvaranje je pomoću električnog motora putem daljinskog upravljača.</t>
    </r>
    <r>
      <rPr>
        <b/>
        <sz val="11"/>
        <rFont val="Calibri"/>
        <family val="2"/>
        <scheme val="minor"/>
      </rPr>
      <t xml:space="preserve">
</t>
    </r>
    <r>
      <rPr>
        <sz val="11"/>
        <rFont val="Calibri"/>
        <family val="2"/>
        <scheme val="minor"/>
      </rPr>
      <t xml:space="preserve">Stavka uključuje sav potreban rad, alat, materijal, vertikalni i horizontalni transport te izvedbu podkonstrukcije. </t>
    </r>
  </si>
  <si>
    <r>
      <rPr>
        <b/>
        <sz val="11"/>
        <rFont val="Calibri"/>
        <family val="2"/>
        <scheme val="minor"/>
      </rPr>
      <t>Fiksna krovna kupola</t>
    </r>
    <r>
      <rPr>
        <sz val="11"/>
        <rFont val="Calibri"/>
        <family val="2"/>
        <charset val="238"/>
        <scheme val="minor"/>
      </rPr>
      <t xml:space="preserve">
Izrada, doprema i montaža svjetlosne kupole ALUX, VISS, opal/prozirno/prozirno , izrađena iz Opal ljevanoga UV i IR stabiliziranog akrilnog stakla, višeslojnoga polikarbonata i donjega sloja od kompaktnoga polikarbonata. Srednji i donji sloj ljuske od polikarbonata sadrži reakciju na vatru ( Prozirna : B-s1-d0)
Nazivna mjera N = 80 x 80 cm ( U = 1,1 W/m2K ), sa metalnim neizoliranim nastavnim vijencem visine 30 cm ( vijenac potrebno ispuniti toplinskom izolacijom).
Kupola je fiksna.
Stavka uključuje sav potreban rad, alat, materijal, vertikalni i horizontalni transport te izvedbu podkonstrukcije. </t>
    </r>
  </si>
  <si>
    <t>Projektant</t>
  </si>
  <si>
    <t>:</t>
  </si>
  <si>
    <t>Željka Kajfeš, dipl.ing.arh.</t>
  </si>
  <si>
    <r>
      <rPr>
        <sz val="11"/>
        <rFont val="Calibri"/>
        <family val="2"/>
        <scheme val="minor"/>
      </rPr>
      <t xml:space="preserve">Tip kao </t>
    </r>
    <r>
      <rPr>
        <b/>
        <sz val="11"/>
        <rFont val="Calibri"/>
        <family val="2"/>
        <scheme val="minor"/>
      </rPr>
      <t>Schuco AWS/ADS 75.SI</t>
    </r>
    <r>
      <rPr>
        <sz val="11"/>
        <rFont val="Calibri"/>
        <family val="2"/>
        <scheme val="minor"/>
      </rPr>
      <t xml:space="preserve"> ili jednakovrijedno. 
Naziv, tip i tehničke specifikacije jednakovrijednog proizvoda:</t>
    </r>
  </si>
  <si>
    <t>Naziv, tip i tehničke specifikacije jednakovrijdnog proizvoda: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</si>
</sst>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kn-41A]_-;\-* #,##0.00\ [$kn-41A]_-;_-* &quot;-&quot;??\ [$kn-41A]_-;_-@_-"/>
    <numFmt numFmtId="165" formatCode="#,##0.00\ &quot;kn&quot;"/>
  </numFmts>
  <fonts count="34">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4"/>
      <name val="Calibri"/>
      <family val="2"/>
      <charset val="238"/>
      <scheme val="minor"/>
    </font>
    <font>
      <b/>
      <sz val="11"/>
      <name val="Calibri"/>
      <family val="2"/>
      <charset val="238"/>
      <scheme val="minor"/>
    </font>
    <font>
      <b/>
      <sz val="11"/>
      <color rgb="FFFF0000"/>
      <name val="Calibri"/>
      <family val="2"/>
      <charset val="238"/>
      <scheme val="minor"/>
    </font>
    <font>
      <vertAlign val="superscript"/>
      <sz val="11"/>
      <color theme="1"/>
      <name val="Calibri"/>
      <family val="2"/>
      <charset val="238"/>
      <scheme val="minor"/>
    </font>
    <font>
      <sz val="11"/>
      <name val="Calibri"/>
      <family val="2"/>
      <charset val="238"/>
      <scheme val="minor"/>
    </font>
    <font>
      <sz val="11"/>
      <color rgb="FF000000"/>
      <name val="Calibri"/>
      <family val="2"/>
      <charset val="238"/>
      <scheme val="minor"/>
    </font>
    <font>
      <sz val="10"/>
      <name val="Arial Narrow"/>
      <family val="2"/>
    </font>
    <font>
      <sz val="10"/>
      <name val="Arial"/>
      <family val="2"/>
      <charset val="238"/>
    </font>
    <font>
      <sz val="10"/>
      <name val="Helv"/>
    </font>
    <font>
      <sz val="10"/>
      <color indexed="8"/>
      <name val="Myriad Pro"/>
      <family val="2"/>
      <charset val="238"/>
    </font>
    <font>
      <sz val="11"/>
      <name val="Arial"/>
      <family val="2"/>
    </font>
    <font>
      <sz val="10"/>
      <color theme="1"/>
      <name val="Calibri"/>
      <family val="2"/>
      <charset val="238"/>
      <scheme val="minor"/>
    </font>
    <font>
      <b/>
      <sz val="10"/>
      <color theme="1"/>
      <name val="Calibri"/>
      <family val="2"/>
      <charset val="238"/>
      <scheme val="minor"/>
    </font>
    <font>
      <sz val="11"/>
      <color theme="1"/>
      <name val="Calibri"/>
      <family val="2"/>
      <charset val="238"/>
      <scheme val="minor"/>
    </font>
    <font>
      <sz val="12"/>
      <color rgb="FFFF0000"/>
      <name val="Calibri"/>
      <family val="2"/>
      <charset val="238"/>
      <scheme val="minor"/>
    </font>
    <font>
      <b/>
      <sz val="12"/>
      <color rgb="FFFF0000"/>
      <name val="Calibri"/>
      <family val="2"/>
      <charset val="238"/>
      <scheme val="minor"/>
    </font>
    <font>
      <sz val="12"/>
      <color theme="1"/>
      <name val="Calibri"/>
      <family val="2"/>
      <charset val="238"/>
      <scheme val="minor"/>
    </font>
    <font>
      <sz val="12"/>
      <name val="Calibri"/>
      <family val="2"/>
      <charset val="238"/>
      <scheme val="minor"/>
    </font>
    <font>
      <sz val="11"/>
      <name val="Calibri"/>
      <family val="2"/>
      <scheme val="minor"/>
    </font>
    <font>
      <b/>
      <sz val="11"/>
      <name val="Calibri"/>
      <family val="2"/>
      <scheme val="minor"/>
    </font>
    <font>
      <sz val="10"/>
      <name val="Arial"/>
      <family val="2"/>
    </font>
    <font>
      <sz val="10"/>
      <name val="Arial CE"/>
      <family val="2"/>
      <charset val="238"/>
    </font>
    <font>
      <b/>
      <sz val="11"/>
      <color rgb="FFFF0000"/>
      <name val="Calibri"/>
      <family val="2"/>
      <scheme val="minor"/>
    </font>
    <font>
      <sz val="11"/>
      <name val="Calibri"/>
      <family val="2"/>
      <charset val="238"/>
    </font>
    <font>
      <b/>
      <sz val="11"/>
      <color theme="1"/>
      <name val="Garamond"/>
      <family val="1"/>
    </font>
    <font>
      <b/>
      <sz val="16"/>
      <color theme="1"/>
      <name val="Garamond"/>
      <family val="1"/>
    </font>
    <font>
      <sz val="12"/>
      <color theme="1"/>
      <name val="Garamond"/>
      <family val="1"/>
    </font>
    <font>
      <b/>
      <sz val="12"/>
      <name val="Calibri"/>
      <family val="2"/>
      <charset val="238"/>
      <scheme val="minor"/>
    </font>
    <font>
      <sz val="8"/>
      <name val="Arial"/>
      <family val="2"/>
      <charset val="238"/>
    </font>
    <font>
      <sz val="10"/>
      <name val="Calibri"/>
      <family val="2"/>
      <charset val="238"/>
      <scheme val="minor"/>
    </font>
    <font>
      <b/>
      <sz val="11"/>
      <color theme="1"/>
      <name val="Calibri"/>
      <family val="2"/>
      <scheme val="minor"/>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C000"/>
        <bgColor indexed="64"/>
      </patternFill>
    </fill>
  </fills>
  <borders count="14">
    <border>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right/>
      <top style="thin">
        <color indexed="64"/>
      </top>
      <bottom/>
      <diagonal/>
    </border>
    <border>
      <left style="double">
        <color indexed="64"/>
      </left>
      <right style="double">
        <color indexed="64"/>
      </right>
      <top style="double">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16">
    <xf numFmtId="0" fontId="0" fillId="0" borderId="0"/>
    <xf numFmtId="2" fontId="9" fillId="0" borderId="0" applyAlignment="0"/>
    <xf numFmtId="0" fontId="10" fillId="0" borderId="0"/>
    <xf numFmtId="0" fontId="11" fillId="0" borderId="0"/>
    <xf numFmtId="0" fontId="12" fillId="0" borderId="0"/>
    <xf numFmtId="0" fontId="10" fillId="0" borderId="0">
      <alignment horizontal="justify" vertical="top" wrapText="1"/>
    </xf>
    <xf numFmtId="0" fontId="13" fillId="0" borderId="0">
      <alignment vertical="center"/>
    </xf>
    <xf numFmtId="0" fontId="16" fillId="0" borderId="0"/>
    <xf numFmtId="0" fontId="23" fillId="0" borderId="0"/>
    <xf numFmtId="0" fontId="10" fillId="0" borderId="0"/>
    <xf numFmtId="0" fontId="10" fillId="0" borderId="0"/>
    <xf numFmtId="0" fontId="16" fillId="0" borderId="0"/>
    <xf numFmtId="0" fontId="24" fillId="0" borderId="0"/>
    <xf numFmtId="0" fontId="11" fillId="0" borderId="0"/>
    <xf numFmtId="0" fontId="11" fillId="0" borderId="0"/>
    <xf numFmtId="0" fontId="23" fillId="0" borderId="0"/>
  </cellStyleXfs>
  <cellXfs count="120">
    <xf numFmtId="0" fontId="0" fillId="0" borderId="0" xfId="0"/>
    <xf numFmtId="0" fontId="0" fillId="0" borderId="0" xfId="0" applyAlignment="1">
      <alignment horizontal="center" vertical="top"/>
    </xf>
    <xf numFmtId="0" fontId="1" fillId="0" borderId="0" xfId="0" applyFont="1" applyAlignment="1">
      <alignment horizontal="center" vertical="top"/>
    </xf>
    <xf numFmtId="0" fontId="0" fillId="0" borderId="0" xfId="0" applyFont="1" applyAlignment="1">
      <alignment horizontal="center" vertical="top" wrapText="1"/>
    </xf>
    <xf numFmtId="164" fontId="0" fillId="0" borderId="0" xfId="0" applyNumberFormat="1" applyAlignment="1">
      <alignment horizontal="center" vertical="top"/>
    </xf>
    <xf numFmtId="164" fontId="2" fillId="0" borderId="0" xfId="0" applyNumberFormat="1" applyFont="1" applyAlignment="1">
      <alignment horizontal="center" vertical="top"/>
    </xf>
    <xf numFmtId="0" fontId="3" fillId="2" borderId="3" xfId="0" applyFont="1" applyFill="1" applyBorder="1" applyAlignment="1">
      <alignment horizontal="center" vertical="top" wrapText="1"/>
    </xf>
    <xf numFmtId="0" fontId="0" fillId="0" borderId="4" xfId="0" applyBorder="1" applyAlignment="1">
      <alignment horizontal="center" vertical="top"/>
    </xf>
    <xf numFmtId="0" fontId="0" fillId="0" borderId="0" xfId="0" applyBorder="1" applyAlignment="1">
      <alignment horizontal="center" vertical="top"/>
    </xf>
    <xf numFmtId="164" fontId="0" fillId="0" borderId="0" xfId="0" applyNumberFormat="1" applyBorder="1" applyAlignment="1">
      <alignment horizontal="center" vertical="top"/>
    </xf>
    <xf numFmtId="164" fontId="2" fillId="0" borderId="0" xfId="0" applyNumberFormat="1" applyFont="1" applyBorder="1" applyAlignment="1">
      <alignment horizontal="center" vertical="top"/>
    </xf>
    <xf numFmtId="0" fontId="1" fillId="3" borderId="3" xfId="0" applyFont="1" applyFill="1" applyBorder="1" applyAlignment="1">
      <alignment horizontal="center" vertical="top"/>
    </xf>
    <xf numFmtId="0" fontId="1" fillId="3" borderId="3" xfId="0" applyFont="1" applyFill="1" applyBorder="1" applyAlignment="1">
      <alignment horizontal="center" vertical="top" wrapText="1"/>
    </xf>
    <xf numFmtId="164" fontId="1" fillId="3" borderId="3" xfId="0" applyNumberFormat="1" applyFont="1" applyFill="1" applyBorder="1" applyAlignment="1">
      <alignment horizontal="center" vertical="top"/>
    </xf>
    <xf numFmtId="164" fontId="5" fillId="3" borderId="3" xfId="0" applyNumberFormat="1" applyFont="1" applyFill="1" applyBorder="1" applyAlignment="1">
      <alignment horizontal="center" vertical="top"/>
    </xf>
    <xf numFmtId="0" fontId="0" fillId="0" borderId="3" xfId="0" applyFont="1" applyBorder="1" applyAlignment="1">
      <alignment horizontal="left" vertical="top" wrapText="1"/>
    </xf>
    <xf numFmtId="0" fontId="0" fillId="0" borderId="6" xfId="0" applyFont="1" applyBorder="1" applyAlignment="1">
      <alignment horizontal="center" vertical="top" wrapText="1"/>
    </xf>
    <xf numFmtId="0" fontId="0" fillId="0" borderId="6" xfId="0" applyBorder="1" applyAlignment="1">
      <alignment horizontal="center" vertical="top"/>
    </xf>
    <xf numFmtId="164" fontId="2" fillId="3" borderId="7" xfId="0" applyNumberFormat="1" applyFont="1" applyFill="1" applyBorder="1" applyAlignment="1">
      <alignment horizontal="center" vertical="top"/>
    </xf>
    <xf numFmtId="164" fontId="7" fillId="0" borderId="3" xfId="0" applyNumberFormat="1" applyFont="1" applyBorder="1" applyAlignment="1">
      <alignment horizontal="center" vertical="top"/>
    </xf>
    <xf numFmtId="164" fontId="4" fillId="0" borderId="3" xfId="0" applyNumberFormat="1" applyFont="1" applyBorder="1" applyAlignment="1">
      <alignment horizontal="center" vertical="top"/>
    </xf>
    <xf numFmtId="0" fontId="7" fillId="0" borderId="3" xfId="0" applyFont="1" applyBorder="1" applyAlignment="1">
      <alignment horizontal="center" vertical="top"/>
    </xf>
    <xf numFmtId="0" fontId="0" fillId="0" borderId="3" xfId="0" applyFont="1" applyBorder="1" applyAlignment="1">
      <alignment horizontal="center" vertical="top"/>
    </xf>
    <xf numFmtId="4" fontId="0" fillId="0" borderId="3" xfId="0" applyNumberFormat="1" applyFont="1" applyBorder="1" applyAlignment="1">
      <alignment horizontal="center" vertical="top"/>
    </xf>
    <xf numFmtId="164" fontId="8" fillId="0" borderId="3" xfId="0" applyNumberFormat="1" applyFont="1" applyBorder="1" applyAlignment="1">
      <alignment horizontal="center" vertical="top"/>
    </xf>
    <xf numFmtId="0" fontId="0" fillId="0" borderId="6" xfId="0" applyFont="1" applyBorder="1" applyAlignment="1">
      <alignment wrapText="1"/>
    </xf>
    <xf numFmtId="0" fontId="0" fillId="0" borderId="6" xfId="0" applyFont="1" applyBorder="1" applyAlignment="1">
      <alignment horizontal="center" vertical="top"/>
    </xf>
    <xf numFmtId="0" fontId="14" fillId="0" borderId="0" xfId="0" applyFont="1" applyAlignment="1">
      <alignment horizontal="center" vertical="top"/>
    </xf>
    <xf numFmtId="164" fontId="14" fillId="0" borderId="0" xfId="0" applyNumberFormat="1" applyFont="1" applyAlignment="1">
      <alignment horizontal="center" vertical="top"/>
    </xf>
    <xf numFmtId="164" fontId="15" fillId="0" borderId="0" xfId="0" applyNumberFormat="1" applyFont="1" applyAlignment="1">
      <alignment horizontal="center" vertical="top"/>
    </xf>
    <xf numFmtId="0" fontId="14" fillId="0" borderId="0" xfId="0" applyFont="1"/>
    <xf numFmtId="0" fontId="14" fillId="0" borderId="0" xfId="0" applyFont="1" applyAlignment="1">
      <alignment horizontal="center" vertical="top" wrapText="1"/>
    </xf>
    <xf numFmtId="0" fontId="14" fillId="0" borderId="0" xfId="0" applyFont="1" applyAlignment="1">
      <alignment wrapText="1"/>
    </xf>
    <xf numFmtId="164" fontId="14" fillId="0" borderId="0" xfId="0" applyNumberFormat="1" applyFont="1"/>
    <xf numFmtId="0" fontId="15" fillId="0" borderId="0" xfId="0" applyFont="1"/>
    <xf numFmtId="0" fontId="0" fillId="0" borderId="3" xfId="0" applyFont="1" applyBorder="1" applyAlignment="1">
      <alignment horizontal="justify" vertical="top" wrapText="1"/>
    </xf>
    <xf numFmtId="0" fontId="7" fillId="0" borderId="3" xfId="0" applyFont="1" applyBorder="1" applyAlignment="1">
      <alignment horizontal="justify" vertical="top" wrapText="1"/>
    </xf>
    <xf numFmtId="4" fontId="7" fillId="0" borderId="3" xfId="0" applyNumberFormat="1" applyFont="1" applyBorder="1" applyAlignment="1">
      <alignment horizontal="center" vertical="top"/>
    </xf>
    <xf numFmtId="0" fontId="7" fillId="0" borderId="0" xfId="0" applyFont="1" applyAlignment="1">
      <alignment horizontal="center" vertical="top"/>
    </xf>
    <xf numFmtId="0" fontId="0" fillId="0" borderId="5" xfId="0" applyFont="1" applyBorder="1" applyAlignment="1">
      <alignment horizontal="justify" vertical="top" wrapText="1"/>
    </xf>
    <xf numFmtId="4" fontId="7" fillId="0" borderId="3" xfId="0" applyNumberFormat="1" applyFont="1" applyFill="1" applyBorder="1" applyAlignment="1">
      <alignment horizontal="center" vertical="top"/>
    </xf>
    <xf numFmtId="0" fontId="0" fillId="0" borderId="0" xfId="0" applyFill="1" applyAlignment="1">
      <alignment horizontal="center" vertical="top"/>
    </xf>
    <xf numFmtId="0" fontId="0" fillId="0" borderId="3" xfId="0" applyFont="1" applyFill="1" applyBorder="1" applyAlignment="1">
      <alignment horizontal="justify" vertical="top" wrapText="1"/>
    </xf>
    <xf numFmtId="0" fontId="0" fillId="0" borderId="0" xfId="0" applyFont="1" applyAlignment="1">
      <alignment horizontal="center" vertical="top"/>
    </xf>
    <xf numFmtId="0" fontId="14" fillId="0" borderId="0" xfId="0" applyFont="1" applyFill="1" applyAlignment="1">
      <alignment horizontal="center" vertical="top"/>
    </xf>
    <xf numFmtId="164" fontId="0" fillId="0" borderId="3" xfId="0" applyNumberFormat="1" applyFont="1" applyBorder="1" applyAlignment="1">
      <alignment horizontal="center" vertical="top"/>
    </xf>
    <xf numFmtId="164" fontId="4" fillId="3" borderId="7" xfId="0" applyNumberFormat="1" applyFont="1" applyFill="1" applyBorder="1" applyAlignment="1">
      <alignment horizontal="center" vertical="top"/>
    </xf>
    <xf numFmtId="0" fontId="0" fillId="0" borderId="5" xfId="0" applyBorder="1" applyAlignment="1">
      <alignment horizontal="center" vertical="top"/>
    </xf>
    <xf numFmtId="164" fontId="2" fillId="0" borderId="5" xfId="0" applyNumberFormat="1" applyFont="1" applyBorder="1" applyAlignment="1">
      <alignment horizontal="center" vertical="top"/>
    </xf>
    <xf numFmtId="0" fontId="0" fillId="0" borderId="3" xfId="0" applyBorder="1" applyAlignment="1">
      <alignment horizontal="center" vertical="top"/>
    </xf>
    <xf numFmtId="164" fontId="2" fillId="0" borderId="5" xfId="0" applyNumberFormat="1" applyFont="1" applyFill="1" applyBorder="1" applyAlignment="1">
      <alignment vertical="top"/>
    </xf>
    <xf numFmtId="164" fontId="7" fillId="0" borderId="3" xfId="0" applyNumberFormat="1" applyFont="1" applyFill="1" applyBorder="1" applyAlignment="1">
      <alignment horizontal="center" vertical="top"/>
    </xf>
    <xf numFmtId="4" fontId="0" fillId="0" borderId="3" xfId="0" applyNumberFormat="1" applyFont="1" applyFill="1" applyBorder="1" applyAlignment="1">
      <alignment horizontal="center" vertical="top"/>
    </xf>
    <xf numFmtId="0" fontId="17" fillId="0" borderId="3" xfId="0" applyFont="1" applyBorder="1" applyAlignment="1">
      <alignment horizontal="center" vertical="top"/>
    </xf>
    <xf numFmtId="0" fontId="17" fillId="3" borderId="3" xfId="0" applyFont="1" applyFill="1" applyBorder="1" applyAlignment="1">
      <alignment horizontal="center" vertical="top"/>
    </xf>
    <xf numFmtId="0" fontId="17" fillId="3" borderId="3" xfId="0" applyFont="1" applyFill="1" applyBorder="1" applyAlignment="1">
      <alignment horizontal="center" vertical="top" wrapText="1"/>
    </xf>
    <xf numFmtId="164" fontId="17" fillId="3" borderId="3" xfId="0" applyNumberFormat="1" applyFont="1" applyFill="1" applyBorder="1" applyAlignment="1">
      <alignment horizontal="center" vertical="top"/>
    </xf>
    <xf numFmtId="164" fontId="18" fillId="3" borderId="3" xfId="0" applyNumberFormat="1" applyFont="1" applyFill="1" applyBorder="1" applyAlignment="1">
      <alignment horizontal="center" vertical="top"/>
    </xf>
    <xf numFmtId="0" fontId="19" fillId="0" borderId="0" xfId="0" applyFont="1" applyAlignment="1">
      <alignment horizontal="center" vertical="top"/>
    </xf>
    <xf numFmtId="0" fontId="17" fillId="0" borderId="3" xfId="0" applyFont="1" applyFill="1" applyBorder="1" applyAlignment="1">
      <alignment horizontal="center" vertical="top" wrapText="1"/>
    </xf>
    <xf numFmtId="0" fontId="17" fillId="0" borderId="6" xfId="0" applyFont="1" applyBorder="1" applyAlignment="1">
      <alignment horizontal="center" vertical="top"/>
    </xf>
    <xf numFmtId="0" fontId="17" fillId="0" borderId="6" xfId="0" applyFont="1" applyBorder="1"/>
    <xf numFmtId="0" fontId="17" fillId="0" borderId="0" xfId="0" applyFont="1" applyAlignment="1">
      <alignment horizontal="center" vertical="top"/>
    </xf>
    <xf numFmtId="0" fontId="19" fillId="0" borderId="0" xfId="0" applyFont="1"/>
    <xf numFmtId="0" fontId="19" fillId="0" borderId="0" xfId="0" applyFont="1" applyFill="1" applyAlignment="1">
      <alignment horizontal="center" vertical="top"/>
    </xf>
    <xf numFmtId="0" fontId="20" fillId="0" borderId="3" xfId="0" applyFont="1" applyFill="1" applyBorder="1" applyAlignment="1">
      <alignment horizontal="justify" vertical="top" wrapText="1"/>
    </xf>
    <xf numFmtId="0" fontId="0" fillId="0" borderId="3" xfId="0" applyFill="1" applyBorder="1" applyAlignment="1">
      <alignment horizontal="center" vertical="top"/>
    </xf>
    <xf numFmtId="164" fontId="0" fillId="0" borderId="3" xfId="0" applyNumberFormat="1" applyFont="1" applyFill="1" applyBorder="1" applyAlignment="1">
      <alignment horizontal="center" vertical="top"/>
    </xf>
    <xf numFmtId="164" fontId="2" fillId="0" borderId="5" xfId="0" applyNumberFormat="1" applyFont="1" applyFill="1" applyBorder="1" applyAlignment="1">
      <alignment horizontal="center" vertical="top"/>
    </xf>
    <xf numFmtId="0" fontId="7" fillId="0" borderId="3" xfId="0" applyFont="1" applyFill="1" applyBorder="1" applyAlignment="1">
      <alignment horizontal="justify" vertical="top" wrapText="1"/>
    </xf>
    <xf numFmtId="0" fontId="22" fillId="0" borderId="3" xfId="0" applyFont="1" applyBorder="1" applyAlignment="1">
      <alignment horizontal="justify" vertical="top" wrapText="1"/>
    </xf>
    <xf numFmtId="0" fontId="17" fillId="4" borderId="3" xfId="0" applyFont="1" applyFill="1" applyBorder="1" applyAlignment="1">
      <alignment horizontal="center" vertical="top" wrapText="1"/>
    </xf>
    <xf numFmtId="16" fontId="17" fillId="4" borderId="3" xfId="0" applyNumberFormat="1" applyFont="1" applyFill="1" applyBorder="1" applyAlignment="1">
      <alignment horizontal="center" vertical="top" wrapText="1"/>
    </xf>
    <xf numFmtId="0" fontId="21" fillId="0" borderId="3" xfId="0" applyFont="1" applyBorder="1" applyAlignment="1">
      <alignment horizontal="left" vertical="top" wrapText="1"/>
    </xf>
    <xf numFmtId="0" fontId="1" fillId="3" borderId="11" xfId="0" applyFont="1" applyFill="1" applyBorder="1" applyAlignment="1">
      <alignment horizontal="center" vertical="top"/>
    </xf>
    <xf numFmtId="164" fontId="1" fillId="3" borderId="11" xfId="0" applyNumberFormat="1" applyFont="1" applyFill="1" applyBorder="1" applyAlignment="1">
      <alignment horizontal="center" vertical="top"/>
    </xf>
    <xf numFmtId="164" fontId="5" fillId="3" borderId="11" xfId="0" applyNumberFormat="1" applyFont="1" applyFill="1" applyBorder="1" applyAlignment="1">
      <alignment horizontal="center" vertical="top"/>
    </xf>
    <xf numFmtId="0" fontId="0" fillId="0" borderId="12" xfId="0" applyBorder="1" applyAlignment="1">
      <alignment horizontal="center" vertical="top"/>
    </xf>
    <xf numFmtId="0" fontId="0" fillId="0" borderId="13" xfId="0" applyBorder="1" applyAlignment="1">
      <alignment horizontal="center" vertical="top"/>
    </xf>
    <xf numFmtId="0" fontId="25" fillId="3" borderId="11" xfId="0" applyFont="1" applyFill="1" applyBorder="1" applyAlignment="1">
      <alignment horizontal="center" vertical="top"/>
    </xf>
    <xf numFmtId="0" fontId="2" fillId="3" borderId="7" xfId="0" applyFont="1" applyFill="1" applyBorder="1" applyAlignment="1">
      <alignment vertical="top"/>
    </xf>
    <xf numFmtId="165" fontId="0" fillId="0" borderId="3" xfId="0" applyNumberFormat="1" applyBorder="1" applyAlignment="1">
      <alignment horizontal="center" vertical="top"/>
    </xf>
    <xf numFmtId="0" fontId="0" fillId="0" borderId="3" xfId="0" applyBorder="1" applyAlignment="1">
      <alignment horizontal="justify" vertical="top" wrapText="1"/>
    </xf>
    <xf numFmtId="0" fontId="0" fillId="0" borderId="3" xfId="0" applyFill="1" applyBorder="1" applyAlignment="1">
      <alignment horizontal="justify" vertical="top" wrapText="1"/>
    </xf>
    <xf numFmtId="0" fontId="21" fillId="0" borderId="3" xfId="0" applyFont="1" applyBorder="1" applyAlignment="1">
      <alignment horizontal="justify" vertical="top" wrapText="1"/>
    </xf>
    <xf numFmtId="0" fontId="27" fillId="0" borderId="0" xfId="0" applyFont="1"/>
    <xf numFmtId="0" fontId="28" fillId="0" borderId="0" xfId="0" applyFont="1"/>
    <xf numFmtId="0" fontId="29" fillId="0" borderId="0" xfId="0" applyFont="1"/>
    <xf numFmtId="0" fontId="23" fillId="0" borderId="0" xfId="8" applyAlignment="1"/>
    <xf numFmtId="0" fontId="23" fillId="0" borderId="0" xfId="8"/>
    <xf numFmtId="0" fontId="30" fillId="0" borderId="12" xfId="8" applyFont="1" applyBorder="1" applyAlignment="1"/>
    <xf numFmtId="0" fontId="20" fillId="0" borderId="12" xfId="8" applyFont="1" applyBorder="1" applyAlignment="1"/>
    <xf numFmtId="0" fontId="31" fillId="0" borderId="0" xfId="13" applyFont="1" applyBorder="1" applyAlignment="1">
      <alignment horizontal="center" vertical="top"/>
    </xf>
    <xf numFmtId="0" fontId="17" fillId="0" borderId="12" xfId="0" applyFont="1" applyBorder="1" applyAlignment="1">
      <alignment horizontal="center" vertical="top"/>
    </xf>
    <xf numFmtId="0" fontId="33" fillId="0" borderId="12" xfId="0" applyFont="1" applyBorder="1" applyAlignment="1">
      <alignment horizontal="left" vertical="top" wrapText="1"/>
    </xf>
    <xf numFmtId="164" fontId="0" fillId="0" borderId="12" xfId="0" applyNumberFormat="1" applyBorder="1" applyAlignment="1">
      <alignment horizontal="center" vertical="top"/>
    </xf>
    <xf numFmtId="164" fontId="2" fillId="0" borderId="12" xfId="0" applyNumberFormat="1" applyFont="1" applyBorder="1" applyAlignment="1">
      <alignment horizontal="center" vertical="top"/>
    </xf>
    <xf numFmtId="0" fontId="33" fillId="0" borderId="0" xfId="0" applyFont="1" applyAlignment="1">
      <alignment horizontal="justify" vertical="top" wrapText="1"/>
    </xf>
    <xf numFmtId="0" fontId="21" fillId="0" borderId="3" xfId="0" applyFont="1" applyFill="1" applyBorder="1" applyAlignment="1">
      <alignment horizontal="justify" vertical="top" wrapText="1"/>
    </xf>
    <xf numFmtId="164" fontId="4" fillId="0" borderId="3" xfId="0" applyNumberFormat="1" applyFont="1" applyFill="1" applyBorder="1" applyAlignment="1">
      <alignment horizontal="center" vertical="top"/>
    </xf>
    <xf numFmtId="0" fontId="19" fillId="0" borderId="3" xfId="0" applyFont="1" applyFill="1" applyBorder="1" applyAlignment="1">
      <alignment horizontal="center" vertical="top"/>
    </xf>
    <xf numFmtId="0" fontId="0" fillId="0" borderId="3" xfId="0" applyBorder="1" applyAlignment="1">
      <alignment vertical="top" wrapText="1"/>
    </xf>
    <xf numFmtId="165" fontId="4" fillId="3" borderId="7" xfId="0" applyNumberFormat="1" applyFont="1" applyFill="1" applyBorder="1" applyAlignment="1">
      <alignment horizontal="center" vertical="top"/>
    </xf>
    <xf numFmtId="164" fontId="1" fillId="0" borderId="3" xfId="0" applyNumberFormat="1" applyFont="1" applyBorder="1" applyAlignment="1">
      <alignment horizontal="center" vertical="top"/>
    </xf>
    <xf numFmtId="164" fontId="5" fillId="0" borderId="3" xfId="0" applyNumberFormat="1" applyFont="1" applyBorder="1" applyAlignment="1">
      <alignment horizontal="center" vertical="top"/>
    </xf>
    <xf numFmtId="0" fontId="5" fillId="0" borderId="3" xfId="0" applyFont="1" applyBorder="1" applyAlignment="1">
      <alignment horizontal="center" vertical="top"/>
    </xf>
    <xf numFmtId="164" fontId="5" fillId="3" borderId="7" xfId="0" applyNumberFormat="1" applyFont="1" applyFill="1" applyBorder="1" applyAlignment="1">
      <alignment horizontal="center" vertical="top"/>
    </xf>
    <xf numFmtId="165" fontId="1" fillId="0" borderId="3" xfId="0" applyNumberFormat="1" applyFont="1" applyBorder="1" applyAlignment="1">
      <alignment horizontal="center" vertical="top"/>
    </xf>
    <xf numFmtId="165" fontId="5" fillId="3" borderId="7" xfId="0" applyNumberFormat="1" applyFont="1" applyFill="1" applyBorder="1" applyAlignment="1">
      <alignment horizontal="center" vertical="top"/>
    </xf>
    <xf numFmtId="0" fontId="22" fillId="0" borderId="3" xfId="0" applyFont="1" applyBorder="1" applyAlignment="1">
      <alignment horizontal="left" vertical="top" wrapText="1"/>
    </xf>
    <xf numFmtId="0" fontId="27" fillId="0" borderId="0" xfId="0" applyFont="1" applyAlignment="1">
      <alignment horizontal="right"/>
    </xf>
    <xf numFmtId="0" fontId="32" fillId="0" borderId="0" xfId="8" applyFont="1" applyBorder="1" applyAlignment="1">
      <alignment horizontal="justify" vertical="center" wrapText="1"/>
    </xf>
    <xf numFmtId="0" fontId="32" fillId="0" borderId="0" xfId="15" applyFont="1" applyBorder="1" applyAlignment="1">
      <alignment horizontal="justify" vertical="center" wrapText="1"/>
    </xf>
    <xf numFmtId="0" fontId="20" fillId="0" borderId="12" xfId="8" applyFont="1" applyBorder="1" applyAlignment="1">
      <alignment horizontal="justify" vertical="center" wrapText="1"/>
    </xf>
    <xf numFmtId="0" fontId="2" fillId="3" borderId="1" xfId="0" applyFont="1" applyFill="1" applyBorder="1" applyAlignment="1">
      <alignment horizontal="center" vertical="top"/>
    </xf>
    <xf numFmtId="0" fontId="2" fillId="3" borderId="2" xfId="0" applyFont="1" applyFill="1" applyBorder="1" applyAlignment="1">
      <alignment horizontal="center" vertical="top"/>
    </xf>
    <xf numFmtId="0" fontId="0" fillId="0" borderId="8" xfId="0" applyBorder="1" applyAlignment="1">
      <alignment horizontal="center" vertical="top"/>
    </xf>
    <xf numFmtId="0" fontId="0" fillId="0" borderId="9" xfId="0" applyBorder="1" applyAlignment="1">
      <alignment horizontal="center" vertical="top"/>
    </xf>
    <xf numFmtId="0" fontId="0" fillId="0" borderId="10" xfId="0" applyBorder="1" applyAlignment="1">
      <alignment horizontal="center" vertical="top"/>
    </xf>
    <xf numFmtId="0" fontId="2" fillId="3" borderId="7" xfId="0" applyFont="1" applyFill="1" applyBorder="1" applyAlignment="1">
      <alignment horizontal="center" vertical="top"/>
    </xf>
  </cellXfs>
  <cellStyles count="16">
    <cellStyle name="merge" xfId="5" xr:uid="{00000000-0005-0000-0000-000000000000}"/>
    <cellStyle name="Normal 10 2" xfId="2" xr:uid="{00000000-0005-0000-0000-000001000000}"/>
    <cellStyle name="Normal 2" xfId="1" xr:uid="{00000000-0005-0000-0000-000002000000}"/>
    <cellStyle name="Normal 2 2" xfId="7" xr:uid="{00000000-0005-0000-0000-000003000000}"/>
    <cellStyle name="Normal 2 2 2" xfId="10" xr:uid="{00000000-0005-0000-0000-000004000000}"/>
    <cellStyle name="Normal 2 3" xfId="9" xr:uid="{00000000-0005-0000-0000-000005000000}"/>
    <cellStyle name="Normal 3" xfId="11" xr:uid="{00000000-0005-0000-0000-000006000000}"/>
    <cellStyle name="Normal 5" xfId="6" xr:uid="{00000000-0005-0000-0000-000007000000}"/>
    <cellStyle name="Normal_00 PREDLOŽAK GRAĐEVNA in-tegra" xfId="12" xr:uid="{00000000-0005-0000-0000-000008000000}"/>
    <cellStyle name="Normal_Sheet1" xfId="13" xr:uid="{00000000-0005-0000-0000-000009000000}"/>
    <cellStyle name="Normalno" xfId="0" builtinId="0"/>
    <cellStyle name="Normalno 2" xfId="8" xr:uid="{00000000-0005-0000-0000-00000B000000}"/>
    <cellStyle name="Normalno 2 2" xfId="15" xr:uid="{00000000-0005-0000-0000-00000C000000}"/>
    <cellStyle name="Obično_Roterm Metkovic" xfId="4" xr:uid="{00000000-0005-0000-0000-00000D000000}"/>
    <cellStyle name="Stil 1" xfId="14" xr:uid="{00000000-0005-0000-0000-00000E000000}"/>
    <cellStyle name="Style 1" xfId="3" xr:uid="{00000000-0005-0000-0000-00000F00000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5:E33"/>
  <sheetViews>
    <sheetView tabSelected="1" view="pageBreakPreview" zoomScale="80" zoomScaleNormal="100" zoomScaleSheetLayoutView="80" workbookViewId="0">
      <selection activeCell="B33" sqref="B33:E33"/>
    </sheetView>
  </sheetViews>
  <sheetFormatPr defaultRowHeight="15"/>
  <cols>
    <col min="2" max="2" width="16.28515625" bestFit="1" customWidth="1"/>
  </cols>
  <sheetData>
    <row r="5" spans="2:4">
      <c r="B5" s="85" t="s">
        <v>122</v>
      </c>
      <c r="D5" s="85" t="s">
        <v>123</v>
      </c>
    </row>
    <row r="6" spans="2:4">
      <c r="D6" s="85" t="s">
        <v>124</v>
      </c>
    </row>
    <row r="7" spans="2:4">
      <c r="D7" s="85" t="s">
        <v>125</v>
      </c>
    </row>
    <row r="8" spans="2:4">
      <c r="D8" s="85" t="s">
        <v>126</v>
      </c>
    </row>
    <row r="10" spans="2:4">
      <c r="B10" s="85" t="s">
        <v>127</v>
      </c>
      <c r="C10" s="85"/>
      <c r="D10" s="85" t="s">
        <v>128</v>
      </c>
    </row>
    <row r="11" spans="2:4">
      <c r="B11" s="85"/>
      <c r="C11" s="85"/>
      <c r="D11" s="85" t="s">
        <v>129</v>
      </c>
    </row>
    <row r="12" spans="2:4">
      <c r="B12" s="85"/>
      <c r="C12" s="85"/>
      <c r="D12" s="85" t="s">
        <v>130</v>
      </c>
    </row>
    <row r="13" spans="2:4">
      <c r="B13" s="85"/>
      <c r="C13" s="85"/>
      <c r="D13" s="85"/>
    </row>
    <row r="14" spans="2:4">
      <c r="B14" s="85" t="s">
        <v>131</v>
      </c>
      <c r="C14" s="85"/>
      <c r="D14" s="85" t="s">
        <v>132</v>
      </c>
    </row>
    <row r="15" spans="2:4">
      <c r="B15" s="85"/>
      <c r="C15" s="85"/>
      <c r="D15" s="85"/>
    </row>
    <row r="16" spans="2:4">
      <c r="B16" s="85" t="s">
        <v>133</v>
      </c>
      <c r="C16" s="85"/>
      <c r="D16" s="85" t="s">
        <v>134</v>
      </c>
    </row>
    <row r="17" spans="2:4">
      <c r="B17" s="85"/>
      <c r="C17" s="85"/>
      <c r="D17" s="85" t="s">
        <v>135</v>
      </c>
    </row>
    <row r="18" spans="2:4">
      <c r="B18" s="85"/>
      <c r="C18" s="85"/>
      <c r="D18" s="85"/>
    </row>
    <row r="19" spans="2:4">
      <c r="B19" s="85" t="s">
        <v>136</v>
      </c>
      <c r="C19" s="85"/>
      <c r="D19" s="85" t="s">
        <v>137</v>
      </c>
    </row>
    <row r="20" spans="2:4">
      <c r="B20" s="85"/>
      <c r="C20" s="85"/>
      <c r="D20" s="85"/>
    </row>
    <row r="21" spans="2:4">
      <c r="B21" s="85" t="s">
        <v>138</v>
      </c>
      <c r="C21" s="85"/>
      <c r="D21" s="85" t="s">
        <v>139</v>
      </c>
    </row>
    <row r="28" spans="2:4" ht="21">
      <c r="B28" s="86" t="s">
        <v>140</v>
      </c>
      <c r="C28" s="87"/>
    </row>
    <row r="33" spans="2:5">
      <c r="B33" s="85" t="s">
        <v>191</v>
      </c>
      <c r="C33" s="110" t="s">
        <v>192</v>
      </c>
      <c r="E33" s="85" t="s">
        <v>193</v>
      </c>
    </row>
  </sheetData>
  <pageMargins left="0.70866141732283472" right="0.70866141732283472" top="0.74803149606299213" bottom="0.74803149606299213" header="0.31496062992125984" footer="0.31496062992125984"/>
  <pageSetup paperSize="9" scale="97" fitToHeight="0" orientation="portrait" r:id="rId1"/>
  <headerFooter>
    <oddHeader>&amp;L“A.G.M. PROJEKT” d.o.o. LABIN
datum  12/2018.g&amp;Rz.o. proj. 32/18-JUG-GP 
br. projekta 101/18</oddHeader>
    <oddFooter>&amp;CA.G.M. PROJEKT d.o.o., P. SFECI 3, 52220 LABIN, OIB: 05887373049
tel/fax (052) 854 362, agm-projekt@pu.t-com.hr</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4:F15"/>
  <sheetViews>
    <sheetView view="pageBreakPreview" zoomScale="80" zoomScaleNormal="100" zoomScaleSheetLayoutView="80" workbookViewId="0">
      <selection activeCell="B13" sqref="B13:C13"/>
    </sheetView>
  </sheetViews>
  <sheetFormatPr defaultColWidth="9.140625" defaultRowHeight="12.75"/>
  <cols>
    <col min="1" max="1" width="4.5703125" style="89" customWidth="1"/>
    <col min="2" max="2" width="21.5703125" style="89" customWidth="1"/>
    <col min="3" max="3" width="55.5703125" style="89" customWidth="1"/>
    <col min="4" max="16384" width="9.140625" style="89"/>
  </cols>
  <sheetData>
    <row r="4" spans="1:6" ht="15.75">
      <c r="A4" s="90" t="s">
        <v>141</v>
      </c>
      <c r="B4" s="91"/>
      <c r="C4" s="91"/>
      <c r="D4" s="88"/>
      <c r="E4" s="88"/>
      <c r="F4" s="88"/>
    </row>
    <row r="5" spans="1:6" ht="268.5" customHeight="1">
      <c r="A5" s="113" t="s">
        <v>172</v>
      </c>
      <c r="B5" s="113"/>
      <c r="C5" s="113"/>
    </row>
    <row r="7" spans="1:6" ht="15.75">
      <c r="A7" s="90" t="s">
        <v>142</v>
      </c>
      <c r="B7" s="91"/>
      <c r="C7" s="91"/>
      <c r="D7" s="88"/>
      <c r="E7" s="88"/>
      <c r="F7" s="88"/>
    </row>
    <row r="8" spans="1:6" ht="39.75" customHeight="1">
      <c r="A8" s="92" t="s">
        <v>143</v>
      </c>
      <c r="B8" s="111" t="s">
        <v>145</v>
      </c>
      <c r="C8" s="111"/>
    </row>
    <row r="9" spans="1:6" ht="24.75" customHeight="1">
      <c r="A9" s="92" t="s">
        <v>144</v>
      </c>
      <c r="B9" s="111" t="s">
        <v>146</v>
      </c>
      <c r="C9" s="111"/>
    </row>
    <row r="10" spans="1:6" ht="41.25" customHeight="1">
      <c r="A10" s="92" t="s">
        <v>147</v>
      </c>
      <c r="B10" s="111" t="s">
        <v>150</v>
      </c>
      <c r="C10" s="111"/>
    </row>
    <row r="11" spans="1:6" ht="12.75" customHeight="1">
      <c r="A11" s="92" t="s">
        <v>148</v>
      </c>
      <c r="B11" s="111" t="s">
        <v>149</v>
      </c>
      <c r="C11" s="111"/>
    </row>
    <row r="12" spans="1:6" ht="26.25" customHeight="1">
      <c r="A12" s="92" t="s">
        <v>151</v>
      </c>
      <c r="B12" s="111" t="s">
        <v>152</v>
      </c>
      <c r="C12" s="111"/>
    </row>
    <row r="13" spans="1:6" ht="102.75" customHeight="1">
      <c r="A13" s="92" t="s">
        <v>153</v>
      </c>
      <c r="B13" s="112" t="s">
        <v>171</v>
      </c>
      <c r="C13" s="112"/>
    </row>
    <row r="14" spans="1:6" ht="26.25" customHeight="1">
      <c r="A14" s="92" t="s">
        <v>154</v>
      </c>
      <c r="B14" s="111" t="s">
        <v>155</v>
      </c>
      <c r="C14" s="111"/>
    </row>
    <row r="15" spans="1:6" ht="12.75" customHeight="1"/>
  </sheetData>
  <mergeCells count="8">
    <mergeCell ref="B12:C12"/>
    <mergeCell ref="B13:C13"/>
    <mergeCell ref="B14:C14"/>
    <mergeCell ref="A5:C5"/>
    <mergeCell ref="B8:C8"/>
    <mergeCell ref="B9:C9"/>
    <mergeCell ref="B10:C10"/>
    <mergeCell ref="B11:C11"/>
  </mergeCells>
  <pageMargins left="0.70866141732283472" right="0.70866141732283472" top="0.74803149606299213" bottom="0.74803149606299213" header="0.31496062992125984" footer="0.31496062992125984"/>
  <pageSetup paperSize="9" scale="90" orientation="portrait" r:id="rId1"/>
  <headerFooter>
    <oddHeader>&amp;L“A.G.M. PROJEKT” d.o.o. LABIN
datum  12/2018.g&amp;Rz.o. proj. 32/18-JUG-GP 
br. projekta 101/18</oddHeader>
    <oddFooter xml:space="preserve">&amp;CA.G.M. PROJEKT d.o.o., P. SFECI 3, 52220 LABIN, OIB: 05887373049
tel/fax (052) 854 362, agm-projekt@pu.t-com.hr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9">
    <pageSetUpPr fitToPage="1"/>
  </sheetPr>
  <dimension ref="A2:J18"/>
  <sheetViews>
    <sheetView view="pageBreakPreview" zoomScale="80" zoomScaleNormal="100" zoomScaleSheetLayoutView="80" workbookViewId="0">
      <selection activeCell="E3" sqref="E3"/>
    </sheetView>
  </sheetViews>
  <sheetFormatPr defaultColWidth="9.140625" defaultRowHeight="15.75"/>
  <cols>
    <col min="1" max="1" width="10.85546875" style="62" bestFit="1" customWidth="1"/>
    <col min="2" max="2" width="59.85546875" style="3" customWidth="1"/>
    <col min="3" max="4" width="10.7109375" style="1" customWidth="1"/>
    <col min="5" max="5" width="14.28515625" style="4" bestFit="1" customWidth="1"/>
    <col min="6" max="6" width="17.85546875" style="5" bestFit="1" customWidth="1"/>
    <col min="7" max="7" width="20.7109375" style="1" bestFit="1" customWidth="1"/>
    <col min="8" max="8" width="8" style="1" customWidth="1"/>
    <col min="9" max="9" width="7.85546875" style="1" customWidth="1"/>
    <col min="10" max="10" width="6" style="1" customWidth="1"/>
    <col min="11" max="16384" width="9.140625" style="1"/>
  </cols>
  <sheetData>
    <row r="2" spans="1:10" ht="18.75">
      <c r="A2" s="53" t="s">
        <v>14</v>
      </c>
      <c r="B2" s="6" t="s">
        <v>15</v>
      </c>
      <c r="C2" s="7"/>
      <c r="D2" s="8"/>
      <c r="E2" s="9"/>
      <c r="F2" s="10"/>
    </row>
    <row r="3" spans="1:10" s="58" customFormat="1">
      <c r="A3" s="54" t="s">
        <v>0</v>
      </c>
      <c r="B3" s="55" t="s">
        <v>1</v>
      </c>
      <c r="C3" s="54" t="s">
        <v>2</v>
      </c>
      <c r="D3" s="54" t="s">
        <v>3</v>
      </c>
      <c r="E3" s="56" t="s">
        <v>11</v>
      </c>
      <c r="F3" s="57" t="s">
        <v>4</v>
      </c>
      <c r="G3" s="14" t="s">
        <v>174</v>
      </c>
    </row>
    <row r="4" spans="1:10" s="2" customFormat="1" ht="60">
      <c r="A4" s="71" t="s">
        <v>52</v>
      </c>
      <c r="B4" s="42" t="s">
        <v>54</v>
      </c>
      <c r="C4" s="21" t="s">
        <v>5</v>
      </c>
      <c r="D4" s="40">
        <v>1</v>
      </c>
      <c r="E4" s="51"/>
      <c r="F4" s="50">
        <f t="shared" ref="F4" si="0">E4*D4</f>
        <v>0</v>
      </c>
      <c r="G4" s="103"/>
      <c r="H4" s="38"/>
      <c r="I4" s="1"/>
      <c r="J4" s="38"/>
    </row>
    <row r="5" spans="1:10" s="2" customFormat="1" ht="60">
      <c r="A5" s="71" t="s">
        <v>53</v>
      </c>
      <c r="B5" s="42" t="s">
        <v>175</v>
      </c>
      <c r="C5" s="21" t="s">
        <v>60</v>
      </c>
      <c r="D5" s="40">
        <v>1</v>
      </c>
      <c r="E5" s="51"/>
      <c r="F5" s="50">
        <f t="shared" ref="F5" si="1">E5*D5</f>
        <v>0</v>
      </c>
      <c r="G5" s="104"/>
      <c r="H5" s="38"/>
      <c r="I5" s="1"/>
      <c r="J5" s="38"/>
    </row>
    <row r="6" spans="1:10" s="2" customFormat="1" ht="60">
      <c r="A6" s="71" t="s">
        <v>55</v>
      </c>
      <c r="B6" s="42" t="s">
        <v>176</v>
      </c>
      <c r="C6" s="21" t="s">
        <v>60</v>
      </c>
      <c r="D6" s="40">
        <v>1</v>
      </c>
      <c r="E6" s="51"/>
      <c r="F6" s="50">
        <f t="shared" ref="F6" si="2">E6*D6</f>
        <v>0</v>
      </c>
      <c r="G6" s="104"/>
      <c r="H6" s="38"/>
      <c r="I6" s="1"/>
      <c r="J6" s="38"/>
    </row>
    <row r="7" spans="1:10" s="2" customFormat="1" ht="60">
      <c r="A7" s="71" t="s">
        <v>56</v>
      </c>
      <c r="B7" s="42" t="s">
        <v>177</v>
      </c>
      <c r="C7" s="21" t="s">
        <v>12</v>
      </c>
      <c r="D7" s="40">
        <v>7</v>
      </c>
      <c r="E7" s="51"/>
      <c r="F7" s="50">
        <f t="shared" ref="F7" si="3">E7*D7</f>
        <v>0</v>
      </c>
      <c r="G7" s="104"/>
      <c r="H7" s="38"/>
      <c r="I7" s="1"/>
      <c r="J7" s="38"/>
    </row>
    <row r="8" spans="1:10" s="2" customFormat="1" ht="90">
      <c r="A8" s="71" t="s">
        <v>57</v>
      </c>
      <c r="B8" s="42" t="s">
        <v>178</v>
      </c>
      <c r="C8" s="21" t="s">
        <v>12</v>
      </c>
      <c r="D8" s="40">
        <v>2</v>
      </c>
      <c r="E8" s="51"/>
      <c r="F8" s="50">
        <f t="shared" ref="F8" si="4">E8*D8</f>
        <v>0</v>
      </c>
      <c r="G8" s="104"/>
      <c r="H8" s="38"/>
      <c r="I8" s="1"/>
      <c r="J8" s="38"/>
    </row>
    <row r="9" spans="1:10" s="2" customFormat="1" ht="45">
      <c r="A9" s="71" t="s">
        <v>58</v>
      </c>
      <c r="B9" s="42" t="s">
        <v>78</v>
      </c>
      <c r="C9" s="49" t="s">
        <v>13</v>
      </c>
      <c r="D9" s="40">
        <v>82.7</v>
      </c>
      <c r="E9" s="51"/>
      <c r="F9" s="50">
        <f t="shared" ref="F9" si="5">E9*D9</f>
        <v>0</v>
      </c>
      <c r="G9" s="104"/>
      <c r="H9" s="38"/>
      <c r="I9" s="1"/>
      <c r="J9" s="38"/>
    </row>
    <row r="10" spans="1:10" s="2" customFormat="1" ht="60">
      <c r="A10" s="71" t="s">
        <v>59</v>
      </c>
      <c r="B10" s="42" t="s">
        <v>179</v>
      </c>
      <c r="C10" s="21" t="s">
        <v>12</v>
      </c>
      <c r="D10" s="40">
        <v>21</v>
      </c>
      <c r="E10" s="51"/>
      <c r="F10" s="50">
        <f t="shared" ref="F10:F12" si="6">E10*D10</f>
        <v>0</v>
      </c>
      <c r="G10" s="105"/>
      <c r="H10" s="38"/>
      <c r="I10" s="1"/>
      <c r="J10" s="38"/>
    </row>
    <row r="11" spans="1:10" s="2" customFormat="1" ht="60">
      <c r="A11" s="71" t="s">
        <v>62</v>
      </c>
      <c r="B11" s="42" t="s">
        <v>181</v>
      </c>
      <c r="C11" s="49" t="s">
        <v>13</v>
      </c>
      <c r="D11" s="40">
        <v>145.30000000000001</v>
      </c>
      <c r="E11" s="51"/>
      <c r="F11" s="50">
        <f t="shared" si="6"/>
        <v>0</v>
      </c>
      <c r="G11" s="105"/>
      <c r="H11" s="38"/>
      <c r="I11" s="1"/>
      <c r="J11" s="38"/>
    </row>
    <row r="12" spans="1:10" s="2" customFormat="1" ht="60">
      <c r="A12" s="71" t="s">
        <v>63</v>
      </c>
      <c r="B12" s="42" t="s">
        <v>180</v>
      </c>
      <c r="C12" s="49" t="s">
        <v>13</v>
      </c>
      <c r="D12" s="40">
        <v>135.5</v>
      </c>
      <c r="E12" s="51"/>
      <c r="F12" s="50">
        <f t="shared" si="6"/>
        <v>0</v>
      </c>
      <c r="G12" s="105"/>
      <c r="H12" s="38"/>
      <c r="I12" s="1"/>
      <c r="J12" s="38"/>
    </row>
    <row r="13" spans="1:10" s="2" customFormat="1" ht="60">
      <c r="A13" s="71" t="s">
        <v>64</v>
      </c>
      <c r="B13" s="42" t="s">
        <v>182</v>
      </c>
      <c r="C13" s="66" t="s">
        <v>13</v>
      </c>
      <c r="D13" s="40">
        <v>4364.5</v>
      </c>
      <c r="E13" s="51"/>
      <c r="F13" s="50">
        <f t="shared" ref="F13" si="7">E13*D13</f>
        <v>0</v>
      </c>
      <c r="G13" s="105"/>
      <c r="H13" s="38"/>
      <c r="I13" s="1"/>
      <c r="J13" s="38"/>
    </row>
    <row r="14" spans="1:10" s="2" customFormat="1" ht="90">
      <c r="A14" s="71" t="s">
        <v>76</v>
      </c>
      <c r="B14" s="42" t="s">
        <v>183</v>
      </c>
      <c r="C14" s="66" t="s">
        <v>8</v>
      </c>
      <c r="D14" s="40">
        <v>211.2</v>
      </c>
      <c r="E14" s="51"/>
      <c r="F14" s="50">
        <f t="shared" ref="F14:F15" si="8">E14*D14</f>
        <v>0</v>
      </c>
      <c r="G14" s="105"/>
      <c r="H14" s="38"/>
      <c r="I14" s="1"/>
      <c r="J14" s="38"/>
    </row>
    <row r="15" spans="1:10" s="2" customFormat="1" ht="90">
      <c r="A15" s="71" t="s">
        <v>79</v>
      </c>
      <c r="B15" s="42" t="s">
        <v>163</v>
      </c>
      <c r="C15" s="49" t="s">
        <v>5</v>
      </c>
      <c r="D15" s="40">
        <v>1</v>
      </c>
      <c r="E15" s="51"/>
      <c r="F15" s="50">
        <f t="shared" si="8"/>
        <v>0</v>
      </c>
      <c r="G15" s="105"/>
      <c r="H15" s="38"/>
      <c r="I15" s="1"/>
      <c r="J15" s="38"/>
    </row>
    <row r="16" spans="1:10" s="2" customFormat="1" ht="105.75" thickBot="1">
      <c r="A16" s="71" t="s">
        <v>80</v>
      </c>
      <c r="B16" s="42" t="s">
        <v>108</v>
      </c>
      <c r="C16" s="21" t="s">
        <v>12</v>
      </c>
      <c r="D16" s="40">
        <v>2</v>
      </c>
      <c r="E16" s="51"/>
      <c r="F16" s="50">
        <f t="shared" ref="F16" si="9">E16*D16</f>
        <v>0</v>
      </c>
      <c r="G16" s="104"/>
      <c r="H16" s="38"/>
      <c r="I16" s="1"/>
      <c r="J16" s="38"/>
    </row>
    <row r="17" spans="1:7" ht="17.25" thickTop="1" thickBot="1">
      <c r="A17" s="60"/>
      <c r="B17" s="16"/>
      <c r="C17" s="17"/>
      <c r="D17" s="114" t="s">
        <v>7</v>
      </c>
      <c r="E17" s="115"/>
      <c r="F17" s="18">
        <f>SUM(F4:F16)</f>
        <v>0</v>
      </c>
      <c r="G17" s="106">
        <f>SUM(G4:G16)</f>
        <v>0</v>
      </c>
    </row>
    <row r="18" spans="1:7" ht="16.5" thickTop="1"/>
  </sheetData>
  <mergeCells count="1">
    <mergeCell ref="D17:E17"/>
  </mergeCells>
  <pageMargins left="0.70866141732283472" right="0.70866141732283472" top="0.74803149606299213" bottom="0.74803149606299213" header="0.31496062992125984" footer="0.31496062992125984"/>
  <pageSetup paperSize="9" scale="70" fitToHeight="0" orientation="portrait" r:id="rId1"/>
  <headerFooter>
    <oddHeader>&amp;L“A.G.M. PROJEKT” d.o.o. LABIN
datum  12/2018.g&amp;Rz.o. proj. 32/18-JUG-GP 
br. projekta 101/18</oddHeader>
    <oddFooter xml:space="preserve">&amp;CA.G.M. PROJEKT d.o.o., P. SFECI 3, 52220 LABIN, OIB: 05887373049
tel/fax (052) 854 362, agm-projekt@pu.t-com.hr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List8">
    <pageSetUpPr fitToPage="1"/>
  </sheetPr>
  <dimension ref="A2:J115"/>
  <sheetViews>
    <sheetView view="pageBreakPreview" topLeftCell="A70" zoomScale="90" zoomScaleNormal="90" zoomScaleSheetLayoutView="90" workbookViewId="0">
      <selection activeCell="B57" sqref="B57"/>
    </sheetView>
  </sheetViews>
  <sheetFormatPr defaultColWidth="9.140625" defaultRowHeight="15.75"/>
  <cols>
    <col min="1" max="1" width="10.85546875" style="62" bestFit="1" customWidth="1"/>
    <col min="2" max="2" width="62.7109375" style="3" customWidth="1"/>
    <col min="3" max="4" width="10.7109375" style="1" customWidth="1"/>
    <col min="5" max="5" width="16.85546875" style="4" bestFit="1" customWidth="1"/>
    <col min="6" max="6" width="17.85546875" style="5" bestFit="1" customWidth="1"/>
    <col min="7" max="7" width="21.28515625" style="1" bestFit="1" customWidth="1"/>
    <col min="8" max="8" width="8" style="1" customWidth="1"/>
    <col min="9" max="9" width="7.85546875" style="1" customWidth="1"/>
    <col min="10" max="10" width="6" style="1" customWidth="1"/>
    <col min="11" max="16384" width="9.140625" style="1"/>
  </cols>
  <sheetData>
    <row r="2" spans="1:10" ht="18.75">
      <c r="A2" s="53" t="s">
        <v>22</v>
      </c>
      <c r="B2" s="6" t="s">
        <v>10</v>
      </c>
      <c r="C2" s="7"/>
      <c r="D2" s="8"/>
      <c r="E2" s="9"/>
      <c r="F2" s="10"/>
    </row>
    <row r="3" spans="1:10" s="27" customFormat="1">
      <c r="A3" s="54" t="s">
        <v>0</v>
      </c>
      <c r="B3" s="12" t="s">
        <v>1</v>
      </c>
      <c r="C3" s="11" t="s">
        <v>2</v>
      </c>
      <c r="D3" s="11" t="s">
        <v>3</v>
      </c>
      <c r="E3" s="56" t="s">
        <v>11</v>
      </c>
      <c r="F3" s="14" t="s">
        <v>4</v>
      </c>
      <c r="G3" s="14" t="s">
        <v>174</v>
      </c>
      <c r="H3" s="1"/>
      <c r="I3" s="1"/>
    </row>
    <row r="4" spans="1:10" s="27" customFormat="1" ht="105.75" customHeight="1">
      <c r="A4" s="71" t="s">
        <v>16</v>
      </c>
      <c r="B4" s="35" t="s">
        <v>164</v>
      </c>
      <c r="C4" s="49" t="s">
        <v>6</v>
      </c>
      <c r="D4" s="37">
        <v>4253.5</v>
      </c>
      <c r="E4" s="19"/>
      <c r="F4" s="20">
        <f>D4*E4</f>
        <v>0</v>
      </c>
      <c r="G4" s="21"/>
      <c r="H4" s="1"/>
      <c r="I4" s="1"/>
      <c r="J4" s="38"/>
    </row>
    <row r="5" spans="1:10" s="27" customFormat="1" ht="300">
      <c r="A5" s="71" t="s">
        <v>17</v>
      </c>
      <c r="B5" s="36" t="s">
        <v>186</v>
      </c>
      <c r="C5" s="49"/>
      <c r="D5" s="23"/>
      <c r="E5" s="19"/>
      <c r="F5" s="48"/>
      <c r="G5" s="49"/>
      <c r="H5" s="1"/>
      <c r="I5" s="1"/>
    </row>
    <row r="6" spans="1:10" s="27" customFormat="1" ht="120">
      <c r="A6" s="71"/>
      <c r="B6" s="36" t="s">
        <v>173</v>
      </c>
      <c r="C6" s="49"/>
      <c r="D6" s="23"/>
      <c r="E6" s="19"/>
      <c r="F6" s="48"/>
      <c r="G6" s="49"/>
      <c r="H6" s="1"/>
      <c r="I6" s="1"/>
    </row>
    <row r="7" spans="1:10" s="27" customFormat="1" ht="148.9" customHeight="1">
      <c r="A7" s="71"/>
      <c r="B7" s="36" t="s">
        <v>184</v>
      </c>
      <c r="C7" s="49"/>
      <c r="D7" s="23"/>
      <c r="E7" s="19"/>
      <c r="F7" s="48"/>
      <c r="G7" s="49"/>
      <c r="H7" s="1"/>
      <c r="I7" s="1"/>
    </row>
    <row r="8" spans="1:10" s="27" customFormat="1" ht="74.25" customHeight="1">
      <c r="A8" s="71"/>
      <c r="B8" s="70" t="s">
        <v>194</v>
      </c>
      <c r="C8" s="49"/>
      <c r="D8" s="23"/>
      <c r="E8" s="19"/>
      <c r="F8" s="48"/>
      <c r="G8" s="49"/>
      <c r="H8" s="1"/>
      <c r="I8" s="1"/>
    </row>
    <row r="9" spans="1:10" s="27" customFormat="1" ht="53.25" customHeight="1">
      <c r="A9" s="71"/>
      <c r="B9" s="109" t="s">
        <v>187</v>
      </c>
      <c r="C9" s="49"/>
      <c r="D9" s="23"/>
      <c r="E9" s="45"/>
      <c r="F9" s="48"/>
      <c r="G9" s="49"/>
      <c r="H9" s="1"/>
      <c r="I9" s="1"/>
    </row>
    <row r="10" spans="1:10" s="27" customFormat="1">
      <c r="A10" s="59"/>
      <c r="B10" s="70" t="s">
        <v>81</v>
      </c>
      <c r="C10" s="116"/>
      <c r="D10" s="117"/>
      <c r="E10" s="117"/>
      <c r="F10" s="118"/>
      <c r="G10" s="49"/>
      <c r="H10" s="1"/>
      <c r="I10" s="1"/>
    </row>
    <row r="11" spans="1:10" s="27" customFormat="1">
      <c r="A11" s="59"/>
      <c r="B11" s="36" t="s">
        <v>23</v>
      </c>
      <c r="C11" s="49" t="s">
        <v>12</v>
      </c>
      <c r="D11" s="23">
        <v>21</v>
      </c>
      <c r="E11" s="19"/>
      <c r="F11" s="20">
        <f>D11*E11</f>
        <v>0</v>
      </c>
      <c r="G11" s="49"/>
      <c r="H11" s="1"/>
      <c r="I11" s="1"/>
    </row>
    <row r="12" spans="1:10" s="27" customFormat="1">
      <c r="A12" s="59"/>
      <c r="B12" s="36" t="s">
        <v>25</v>
      </c>
      <c r="C12" s="49" t="s">
        <v>12</v>
      </c>
      <c r="D12" s="23">
        <v>49</v>
      </c>
      <c r="E12" s="19"/>
      <c r="F12" s="20">
        <f t="shared" ref="F12:F15" si="0">D12*E12</f>
        <v>0</v>
      </c>
      <c r="G12" s="49"/>
      <c r="H12" s="1"/>
      <c r="I12" s="1"/>
    </row>
    <row r="13" spans="1:10" s="27" customFormat="1">
      <c r="A13" s="59"/>
      <c r="B13" s="36" t="s">
        <v>35</v>
      </c>
      <c r="C13" s="49" t="s">
        <v>12</v>
      </c>
      <c r="D13" s="23">
        <v>2</v>
      </c>
      <c r="E13" s="19"/>
      <c r="F13" s="20">
        <f t="shared" si="0"/>
        <v>0</v>
      </c>
      <c r="G13" s="49"/>
      <c r="H13" s="1"/>
      <c r="I13" s="1"/>
    </row>
    <row r="14" spans="1:10" s="27" customFormat="1">
      <c r="A14" s="59"/>
      <c r="B14" s="36" t="s">
        <v>36</v>
      </c>
      <c r="C14" s="49" t="s">
        <v>12</v>
      </c>
      <c r="D14" s="23">
        <v>1</v>
      </c>
      <c r="E14" s="19"/>
      <c r="F14" s="20">
        <f t="shared" si="0"/>
        <v>0</v>
      </c>
      <c r="G14" s="49"/>
      <c r="H14" s="1"/>
      <c r="I14" s="1"/>
    </row>
    <row r="15" spans="1:10" s="27" customFormat="1">
      <c r="A15" s="59"/>
      <c r="B15" s="36" t="s">
        <v>37</v>
      </c>
      <c r="C15" s="49" t="s">
        <v>12</v>
      </c>
      <c r="D15" s="23">
        <v>1</v>
      </c>
      <c r="E15" s="19"/>
      <c r="F15" s="20">
        <f t="shared" si="0"/>
        <v>0</v>
      </c>
      <c r="G15" s="49"/>
      <c r="H15" s="1"/>
      <c r="I15" s="1"/>
    </row>
    <row r="16" spans="1:10" s="27" customFormat="1">
      <c r="A16" s="59"/>
      <c r="B16" s="70" t="s">
        <v>75</v>
      </c>
      <c r="C16" s="116"/>
      <c r="D16" s="117"/>
      <c r="E16" s="117"/>
      <c r="F16" s="118"/>
      <c r="G16" s="49"/>
      <c r="H16" s="1"/>
      <c r="I16" s="1"/>
    </row>
    <row r="17" spans="1:9" s="27" customFormat="1">
      <c r="A17" s="59"/>
      <c r="B17" s="36" t="s">
        <v>23</v>
      </c>
      <c r="C17" s="49" t="s">
        <v>12</v>
      </c>
      <c r="D17" s="23">
        <v>5</v>
      </c>
      <c r="E17" s="19"/>
      <c r="F17" s="20">
        <f>D17*E17</f>
        <v>0</v>
      </c>
      <c r="G17" s="49"/>
      <c r="H17" s="1"/>
      <c r="I17" s="1"/>
    </row>
    <row r="18" spans="1:9" s="27" customFormat="1">
      <c r="A18" s="59"/>
      <c r="B18" s="36" t="s">
        <v>24</v>
      </c>
      <c r="C18" s="49" t="s">
        <v>12</v>
      </c>
      <c r="D18" s="23">
        <v>5</v>
      </c>
      <c r="E18" s="19"/>
      <c r="F18" s="20">
        <f t="shared" ref="F18:F29" si="1">D18*E18</f>
        <v>0</v>
      </c>
      <c r="G18" s="49"/>
      <c r="H18" s="1"/>
      <c r="I18" s="1"/>
    </row>
    <row r="19" spans="1:9" s="27" customFormat="1">
      <c r="A19" s="59"/>
      <c r="B19" s="36" t="s">
        <v>25</v>
      </c>
      <c r="C19" s="49" t="s">
        <v>12</v>
      </c>
      <c r="D19" s="23">
        <v>1</v>
      </c>
      <c r="E19" s="19"/>
      <c r="F19" s="20">
        <f t="shared" si="1"/>
        <v>0</v>
      </c>
      <c r="G19" s="49"/>
      <c r="H19" s="1"/>
      <c r="I19" s="1"/>
    </row>
    <row r="20" spans="1:9" s="27" customFormat="1">
      <c r="A20" s="59"/>
      <c r="B20" s="36" t="s">
        <v>26</v>
      </c>
      <c r="C20" s="49" t="s">
        <v>12</v>
      </c>
      <c r="D20" s="23">
        <v>1</v>
      </c>
      <c r="E20" s="19"/>
      <c r="F20" s="20">
        <f t="shared" si="1"/>
        <v>0</v>
      </c>
      <c r="G20" s="49"/>
      <c r="H20" s="1"/>
      <c r="I20" s="1"/>
    </row>
    <row r="21" spans="1:9" s="27" customFormat="1">
      <c r="A21" s="59"/>
      <c r="B21" s="36" t="s">
        <v>27</v>
      </c>
      <c r="C21" s="49" t="s">
        <v>12</v>
      </c>
      <c r="D21" s="23">
        <v>1</v>
      </c>
      <c r="E21" s="19"/>
      <c r="F21" s="20">
        <f t="shared" si="1"/>
        <v>0</v>
      </c>
      <c r="G21" s="49"/>
      <c r="H21" s="1"/>
      <c r="I21" s="1"/>
    </row>
    <row r="22" spans="1:9" s="27" customFormat="1">
      <c r="A22" s="59"/>
      <c r="B22" s="36" t="s">
        <v>28</v>
      </c>
      <c r="C22" s="49" t="s">
        <v>12</v>
      </c>
      <c r="D22" s="23">
        <v>1</v>
      </c>
      <c r="E22" s="19"/>
      <c r="F22" s="20">
        <f t="shared" si="1"/>
        <v>0</v>
      </c>
      <c r="G22" s="49"/>
      <c r="H22" s="1"/>
      <c r="I22" s="1"/>
    </row>
    <row r="23" spans="1:9" s="27" customFormat="1">
      <c r="A23" s="59"/>
      <c r="B23" s="36" t="s">
        <v>29</v>
      </c>
      <c r="C23" s="49" t="s">
        <v>12</v>
      </c>
      <c r="D23" s="23">
        <v>1</v>
      </c>
      <c r="E23" s="19"/>
      <c r="F23" s="20">
        <f t="shared" si="1"/>
        <v>0</v>
      </c>
      <c r="G23" s="49"/>
      <c r="H23" s="1"/>
      <c r="I23" s="1"/>
    </row>
    <row r="24" spans="1:9" s="27" customFormat="1">
      <c r="A24" s="59"/>
      <c r="B24" s="36" t="s">
        <v>30</v>
      </c>
      <c r="C24" s="49" t="s">
        <v>12</v>
      </c>
      <c r="D24" s="23">
        <v>1</v>
      </c>
      <c r="E24" s="19"/>
      <c r="F24" s="20">
        <f t="shared" si="1"/>
        <v>0</v>
      </c>
      <c r="G24" s="49"/>
      <c r="H24" s="1"/>
      <c r="I24" s="1"/>
    </row>
    <row r="25" spans="1:9" s="27" customFormat="1">
      <c r="A25" s="59"/>
      <c r="B25" s="36" t="s">
        <v>31</v>
      </c>
      <c r="C25" s="49" t="s">
        <v>12</v>
      </c>
      <c r="D25" s="23">
        <v>8</v>
      </c>
      <c r="E25" s="19"/>
      <c r="F25" s="20">
        <f t="shared" si="1"/>
        <v>0</v>
      </c>
      <c r="G25" s="49"/>
      <c r="H25" s="1"/>
      <c r="I25" s="1"/>
    </row>
    <row r="26" spans="1:9" s="27" customFormat="1">
      <c r="A26" s="59"/>
      <c r="B26" s="36" t="s">
        <v>32</v>
      </c>
      <c r="C26" s="49" t="s">
        <v>12</v>
      </c>
      <c r="D26" s="23">
        <v>1</v>
      </c>
      <c r="E26" s="19"/>
      <c r="F26" s="20">
        <f t="shared" si="1"/>
        <v>0</v>
      </c>
      <c r="G26" s="49"/>
      <c r="H26" s="1"/>
      <c r="I26" s="1"/>
    </row>
    <row r="27" spans="1:9" s="27" customFormat="1">
      <c r="A27" s="59"/>
      <c r="B27" s="36" t="s">
        <v>34</v>
      </c>
      <c r="C27" s="49" t="s">
        <v>12</v>
      </c>
      <c r="D27" s="23">
        <v>1</v>
      </c>
      <c r="E27" s="19"/>
      <c r="F27" s="20">
        <f t="shared" si="1"/>
        <v>0</v>
      </c>
      <c r="G27" s="49"/>
      <c r="H27" s="1"/>
      <c r="I27" s="1"/>
    </row>
    <row r="28" spans="1:9" s="27" customFormat="1">
      <c r="A28" s="59"/>
      <c r="B28" s="36" t="s">
        <v>37</v>
      </c>
      <c r="C28" s="49" t="s">
        <v>12</v>
      </c>
      <c r="D28" s="23">
        <v>3</v>
      </c>
      <c r="E28" s="19"/>
      <c r="F28" s="20">
        <f t="shared" si="1"/>
        <v>0</v>
      </c>
      <c r="G28" s="49"/>
      <c r="H28" s="1"/>
      <c r="I28" s="1"/>
    </row>
    <row r="29" spans="1:9" s="27" customFormat="1">
      <c r="A29" s="59"/>
      <c r="B29" s="36" t="s">
        <v>65</v>
      </c>
      <c r="C29" s="49" t="s">
        <v>12</v>
      </c>
      <c r="D29" s="23">
        <v>1</v>
      </c>
      <c r="E29" s="19"/>
      <c r="F29" s="20">
        <f t="shared" si="1"/>
        <v>0</v>
      </c>
      <c r="G29" s="49"/>
      <c r="H29" s="1"/>
      <c r="I29" s="1"/>
    </row>
    <row r="30" spans="1:9" s="27" customFormat="1">
      <c r="A30" s="59"/>
      <c r="B30" s="36" t="s">
        <v>66</v>
      </c>
      <c r="C30" s="49" t="s">
        <v>12</v>
      </c>
      <c r="D30" s="23">
        <v>1</v>
      </c>
      <c r="E30" s="19"/>
      <c r="F30" s="20">
        <f t="shared" ref="F30:F36" si="2">D30*E30</f>
        <v>0</v>
      </c>
      <c r="G30" s="49"/>
      <c r="H30" s="1"/>
      <c r="I30" s="1"/>
    </row>
    <row r="31" spans="1:9" s="27" customFormat="1">
      <c r="A31" s="59"/>
      <c r="B31" s="36" t="s">
        <v>67</v>
      </c>
      <c r="C31" s="49" t="s">
        <v>12</v>
      </c>
      <c r="D31" s="23">
        <v>6</v>
      </c>
      <c r="E31" s="19"/>
      <c r="F31" s="20">
        <f t="shared" si="2"/>
        <v>0</v>
      </c>
      <c r="G31" s="49"/>
      <c r="H31" s="1"/>
      <c r="I31" s="1"/>
    </row>
    <row r="32" spans="1:9" s="27" customFormat="1">
      <c r="A32" s="59"/>
      <c r="B32" s="36" t="s">
        <v>68</v>
      </c>
      <c r="C32" s="49" t="s">
        <v>12</v>
      </c>
      <c r="D32" s="23">
        <v>2</v>
      </c>
      <c r="E32" s="19"/>
      <c r="F32" s="20">
        <f t="shared" si="2"/>
        <v>0</v>
      </c>
      <c r="G32" s="49"/>
      <c r="H32" s="1"/>
      <c r="I32" s="1"/>
    </row>
    <row r="33" spans="1:9" s="27" customFormat="1">
      <c r="A33" s="59"/>
      <c r="B33" s="36" t="s">
        <v>69</v>
      </c>
      <c r="C33" s="49" t="s">
        <v>12</v>
      </c>
      <c r="D33" s="23">
        <v>2</v>
      </c>
      <c r="E33" s="19"/>
      <c r="F33" s="20">
        <f t="shared" si="2"/>
        <v>0</v>
      </c>
      <c r="G33" s="49"/>
      <c r="H33" s="1"/>
      <c r="I33" s="1"/>
    </row>
    <row r="34" spans="1:9" s="27" customFormat="1">
      <c r="A34" s="59"/>
      <c r="B34" s="36" t="s">
        <v>70</v>
      </c>
      <c r="C34" s="49" t="s">
        <v>12</v>
      </c>
      <c r="D34" s="23">
        <v>1</v>
      </c>
      <c r="E34" s="19"/>
      <c r="F34" s="20">
        <f t="shared" si="2"/>
        <v>0</v>
      </c>
      <c r="G34" s="49"/>
      <c r="H34" s="1"/>
      <c r="I34" s="1"/>
    </row>
    <row r="35" spans="1:9" s="27" customFormat="1">
      <c r="A35" s="59"/>
      <c r="B35" s="36" t="s">
        <v>72</v>
      </c>
      <c r="C35" s="49" t="s">
        <v>12</v>
      </c>
      <c r="D35" s="23">
        <v>1</v>
      </c>
      <c r="E35" s="19"/>
      <c r="F35" s="20">
        <f t="shared" si="2"/>
        <v>0</v>
      </c>
      <c r="G35" s="49"/>
      <c r="H35" s="1"/>
      <c r="I35" s="1"/>
    </row>
    <row r="36" spans="1:9" s="27" customFormat="1">
      <c r="A36" s="59"/>
      <c r="B36" s="36" t="s">
        <v>73</v>
      </c>
      <c r="C36" s="49" t="s">
        <v>12</v>
      </c>
      <c r="D36" s="23">
        <v>2</v>
      </c>
      <c r="E36" s="19"/>
      <c r="F36" s="20">
        <f t="shared" si="2"/>
        <v>0</v>
      </c>
      <c r="G36" s="49"/>
      <c r="H36" s="1"/>
      <c r="I36" s="1"/>
    </row>
    <row r="37" spans="1:9" s="27" customFormat="1">
      <c r="A37" s="59"/>
      <c r="B37" s="36" t="s">
        <v>113</v>
      </c>
      <c r="C37" s="49" t="s">
        <v>12</v>
      </c>
      <c r="D37" s="23">
        <v>1</v>
      </c>
      <c r="E37" s="19"/>
      <c r="F37" s="20">
        <f t="shared" ref="F37" si="3">D37*E37</f>
        <v>0</v>
      </c>
      <c r="G37" s="49"/>
      <c r="H37" s="1"/>
      <c r="I37" s="1"/>
    </row>
    <row r="38" spans="1:9" s="27" customFormat="1">
      <c r="A38" s="59"/>
      <c r="B38" s="70" t="s">
        <v>82</v>
      </c>
      <c r="C38" s="116"/>
      <c r="D38" s="117"/>
      <c r="E38" s="117"/>
      <c r="F38" s="118"/>
      <c r="G38" s="49"/>
      <c r="H38" s="1"/>
      <c r="I38" s="1"/>
    </row>
    <row r="39" spans="1:9" s="27" customFormat="1">
      <c r="A39" s="59"/>
      <c r="B39" s="36" t="s">
        <v>23</v>
      </c>
      <c r="C39" s="49" t="s">
        <v>12</v>
      </c>
      <c r="D39" s="23">
        <v>32</v>
      </c>
      <c r="E39" s="19"/>
      <c r="F39" s="20">
        <f>D39*E39</f>
        <v>0</v>
      </c>
      <c r="G39" s="49"/>
      <c r="H39" s="1"/>
      <c r="I39" s="1"/>
    </row>
    <row r="40" spans="1:9" s="27" customFormat="1">
      <c r="A40" s="59"/>
      <c r="B40" s="36" t="s">
        <v>24</v>
      </c>
      <c r="C40" s="49" t="s">
        <v>12</v>
      </c>
      <c r="D40" s="23">
        <v>8</v>
      </c>
      <c r="E40" s="19"/>
      <c r="F40" s="20">
        <f t="shared" ref="F40:F47" si="4">D40*E40</f>
        <v>0</v>
      </c>
      <c r="G40" s="49"/>
      <c r="H40" s="1"/>
      <c r="I40" s="1"/>
    </row>
    <row r="41" spans="1:9" s="27" customFormat="1">
      <c r="A41" s="59"/>
      <c r="B41" s="36" t="s">
        <v>26</v>
      </c>
      <c r="C41" s="49" t="s">
        <v>12</v>
      </c>
      <c r="D41" s="23">
        <v>8</v>
      </c>
      <c r="E41" s="19"/>
      <c r="F41" s="20">
        <f t="shared" si="4"/>
        <v>0</v>
      </c>
      <c r="G41" s="49"/>
      <c r="H41" s="1"/>
      <c r="I41" s="1"/>
    </row>
    <row r="42" spans="1:9" s="27" customFormat="1">
      <c r="A42" s="59"/>
      <c r="B42" s="69" t="s">
        <v>28</v>
      </c>
      <c r="C42" s="66" t="s">
        <v>12</v>
      </c>
      <c r="D42" s="52">
        <v>1</v>
      </c>
      <c r="E42" s="51"/>
      <c r="F42" s="99">
        <f t="shared" si="4"/>
        <v>0</v>
      </c>
      <c r="G42" s="49"/>
      <c r="H42" s="1"/>
      <c r="I42" s="1"/>
    </row>
    <row r="43" spans="1:9" s="27" customFormat="1">
      <c r="A43" s="59"/>
      <c r="B43" s="36" t="s">
        <v>29</v>
      </c>
      <c r="C43" s="49" t="s">
        <v>12</v>
      </c>
      <c r="D43" s="23">
        <v>7</v>
      </c>
      <c r="E43" s="19"/>
      <c r="F43" s="20">
        <f t="shared" si="4"/>
        <v>0</v>
      </c>
      <c r="G43" s="49"/>
      <c r="H43" s="1"/>
      <c r="I43" s="1"/>
    </row>
    <row r="44" spans="1:9" s="27" customFormat="1">
      <c r="A44" s="59"/>
      <c r="B44" s="36" t="s">
        <v>30</v>
      </c>
      <c r="C44" s="49" t="s">
        <v>12</v>
      </c>
      <c r="D44" s="23">
        <v>2</v>
      </c>
      <c r="E44" s="19"/>
      <c r="F44" s="20">
        <f t="shared" si="4"/>
        <v>0</v>
      </c>
      <c r="G44" s="49"/>
      <c r="H44" s="1"/>
      <c r="I44" s="1"/>
    </row>
    <row r="45" spans="1:9" s="27" customFormat="1">
      <c r="A45" s="59"/>
      <c r="B45" s="36" t="s">
        <v>31</v>
      </c>
      <c r="C45" s="49" t="s">
        <v>12</v>
      </c>
      <c r="D45" s="23">
        <v>1</v>
      </c>
      <c r="E45" s="19"/>
      <c r="F45" s="20">
        <f t="shared" si="4"/>
        <v>0</v>
      </c>
      <c r="G45" s="49"/>
      <c r="H45" s="1"/>
      <c r="I45" s="1"/>
    </row>
    <row r="46" spans="1:9" s="27" customFormat="1">
      <c r="A46" s="59"/>
      <c r="B46" s="36" t="s">
        <v>34</v>
      </c>
      <c r="C46" s="49" t="s">
        <v>12</v>
      </c>
      <c r="D46" s="23">
        <v>1</v>
      </c>
      <c r="E46" s="19"/>
      <c r="F46" s="20">
        <f t="shared" si="4"/>
        <v>0</v>
      </c>
      <c r="G46" s="49"/>
      <c r="H46" s="1"/>
      <c r="I46" s="1"/>
    </row>
    <row r="47" spans="1:9" s="27" customFormat="1">
      <c r="A47" s="59"/>
      <c r="B47" s="36" t="s">
        <v>35</v>
      </c>
      <c r="C47" s="49" t="s">
        <v>12</v>
      </c>
      <c r="D47" s="23">
        <v>2</v>
      </c>
      <c r="E47" s="19"/>
      <c r="F47" s="20">
        <f t="shared" si="4"/>
        <v>0</v>
      </c>
      <c r="G47" s="49"/>
      <c r="H47" s="1"/>
      <c r="I47" s="1"/>
    </row>
    <row r="48" spans="1:9" s="27" customFormat="1">
      <c r="A48" s="59"/>
      <c r="B48" s="70" t="s">
        <v>83</v>
      </c>
      <c r="C48" s="116"/>
      <c r="D48" s="117"/>
      <c r="E48" s="117"/>
      <c r="F48" s="118"/>
      <c r="G48" s="49"/>
      <c r="H48" s="1"/>
      <c r="I48" s="1"/>
    </row>
    <row r="49" spans="1:9" s="27" customFormat="1">
      <c r="A49" s="59"/>
      <c r="B49" s="36" t="s">
        <v>23</v>
      </c>
      <c r="C49" s="49" t="s">
        <v>12</v>
      </c>
      <c r="D49" s="23">
        <v>2</v>
      </c>
      <c r="E49" s="19"/>
      <c r="F49" s="20">
        <f>D49*E49</f>
        <v>0</v>
      </c>
      <c r="G49" s="49"/>
      <c r="H49" s="1"/>
      <c r="I49" s="1"/>
    </row>
    <row r="50" spans="1:9" s="27" customFormat="1">
      <c r="A50" s="59"/>
      <c r="B50" s="36" t="s">
        <v>24</v>
      </c>
      <c r="C50" s="49" t="s">
        <v>12</v>
      </c>
      <c r="D50" s="23">
        <v>3</v>
      </c>
      <c r="E50" s="19"/>
      <c r="F50" s="20">
        <f t="shared" ref="F50:F96" si="5">D50*E50</f>
        <v>0</v>
      </c>
      <c r="G50" s="49"/>
      <c r="H50" s="1"/>
      <c r="I50" s="1"/>
    </row>
    <row r="51" spans="1:9" s="27" customFormat="1">
      <c r="A51" s="59"/>
      <c r="B51" s="36" t="s">
        <v>25</v>
      </c>
      <c r="C51" s="49" t="s">
        <v>12</v>
      </c>
      <c r="D51" s="23">
        <v>1</v>
      </c>
      <c r="E51" s="19"/>
      <c r="F51" s="20">
        <f t="shared" si="5"/>
        <v>0</v>
      </c>
      <c r="G51" s="49"/>
      <c r="H51" s="1"/>
      <c r="I51" s="1"/>
    </row>
    <row r="52" spans="1:9" s="27" customFormat="1">
      <c r="A52" s="59"/>
      <c r="B52" s="36" t="s">
        <v>26</v>
      </c>
      <c r="C52" s="49" t="s">
        <v>12</v>
      </c>
      <c r="D52" s="23">
        <v>2</v>
      </c>
      <c r="E52" s="19"/>
      <c r="F52" s="20">
        <f t="shared" si="5"/>
        <v>0</v>
      </c>
      <c r="G52" s="49"/>
      <c r="H52" s="1"/>
      <c r="I52" s="1"/>
    </row>
    <row r="53" spans="1:9" s="27" customFormat="1">
      <c r="A53" s="59"/>
      <c r="B53" s="36" t="s">
        <v>28</v>
      </c>
      <c r="C53" s="49" t="s">
        <v>12</v>
      </c>
      <c r="D53" s="23">
        <v>1</v>
      </c>
      <c r="E53" s="19"/>
      <c r="F53" s="20">
        <f t="shared" si="5"/>
        <v>0</v>
      </c>
      <c r="G53" s="49"/>
      <c r="H53" s="1"/>
      <c r="I53" s="1"/>
    </row>
    <row r="54" spans="1:9" s="27" customFormat="1">
      <c r="A54" s="59"/>
      <c r="B54" s="36" t="s">
        <v>29</v>
      </c>
      <c r="C54" s="49" t="s">
        <v>12</v>
      </c>
      <c r="D54" s="23">
        <v>4</v>
      </c>
      <c r="E54" s="19"/>
      <c r="F54" s="20">
        <f t="shared" si="5"/>
        <v>0</v>
      </c>
      <c r="G54" s="49"/>
      <c r="H54" s="1"/>
      <c r="I54" s="1"/>
    </row>
    <row r="55" spans="1:9" s="27" customFormat="1">
      <c r="A55" s="59"/>
      <c r="B55" s="36" t="s">
        <v>30</v>
      </c>
      <c r="C55" s="49" t="s">
        <v>12</v>
      </c>
      <c r="D55" s="23">
        <v>3</v>
      </c>
      <c r="E55" s="19"/>
      <c r="F55" s="20">
        <f t="shared" si="5"/>
        <v>0</v>
      </c>
      <c r="G55" s="49"/>
      <c r="H55" s="1"/>
      <c r="I55" s="1"/>
    </row>
    <row r="56" spans="1:9" s="27" customFormat="1" ht="60">
      <c r="A56" s="71"/>
      <c r="B56" s="109" t="s">
        <v>185</v>
      </c>
      <c r="C56" s="49"/>
      <c r="D56" s="23"/>
      <c r="E56" s="45"/>
      <c r="F56" s="48"/>
      <c r="G56" s="49"/>
      <c r="H56" s="1"/>
      <c r="I56" s="1"/>
    </row>
    <row r="57" spans="1:9" s="27" customFormat="1" ht="66.75" customHeight="1">
      <c r="A57" s="71"/>
      <c r="B57" s="73" t="s">
        <v>195</v>
      </c>
      <c r="C57" s="49"/>
      <c r="D57" s="49"/>
      <c r="E57" s="49"/>
      <c r="F57" s="49"/>
      <c r="G57" s="49"/>
      <c r="H57" s="1"/>
      <c r="I57" s="1"/>
    </row>
    <row r="58" spans="1:9" s="27" customFormat="1">
      <c r="A58" s="59"/>
      <c r="B58" s="70" t="s">
        <v>81</v>
      </c>
      <c r="C58" s="116"/>
      <c r="D58" s="117"/>
      <c r="E58" s="117"/>
      <c r="F58" s="118"/>
      <c r="G58" s="49"/>
      <c r="H58" s="1"/>
      <c r="I58" s="1"/>
    </row>
    <row r="59" spans="1:9" s="27" customFormat="1">
      <c r="A59" s="59"/>
      <c r="B59" s="36" t="s">
        <v>23</v>
      </c>
      <c r="C59" s="49" t="s">
        <v>12</v>
      </c>
      <c r="D59" s="23">
        <v>18</v>
      </c>
      <c r="E59" s="19"/>
      <c r="F59" s="20">
        <f>D59*E59</f>
        <v>0</v>
      </c>
      <c r="G59" s="49"/>
      <c r="H59" s="1"/>
      <c r="I59" s="1"/>
    </row>
    <row r="60" spans="1:9" s="27" customFormat="1">
      <c r="A60" s="59"/>
      <c r="B60" s="36" t="s">
        <v>24</v>
      </c>
      <c r="C60" s="49" t="s">
        <v>12</v>
      </c>
      <c r="D60" s="23">
        <v>3</v>
      </c>
      <c r="E60" s="19"/>
      <c r="F60" s="20">
        <f t="shared" ref="F60:F70" si="6">D60*E60</f>
        <v>0</v>
      </c>
      <c r="G60" s="49"/>
      <c r="H60" s="1"/>
      <c r="I60" s="1"/>
    </row>
    <row r="61" spans="1:9" s="27" customFormat="1">
      <c r="A61" s="59"/>
      <c r="B61" s="36" t="s">
        <v>25</v>
      </c>
      <c r="C61" s="49" t="s">
        <v>12</v>
      </c>
      <c r="D61" s="23">
        <v>42</v>
      </c>
      <c r="E61" s="19"/>
      <c r="F61" s="20">
        <f t="shared" si="6"/>
        <v>0</v>
      </c>
      <c r="G61" s="49"/>
      <c r="H61" s="1"/>
      <c r="I61" s="1"/>
    </row>
    <row r="62" spans="1:9" s="27" customFormat="1">
      <c r="A62" s="59"/>
      <c r="B62" s="36" t="s">
        <v>26</v>
      </c>
      <c r="C62" s="49" t="s">
        <v>12</v>
      </c>
      <c r="D62" s="23">
        <v>7</v>
      </c>
      <c r="E62" s="19"/>
      <c r="F62" s="20">
        <f t="shared" si="6"/>
        <v>0</v>
      </c>
      <c r="G62" s="49"/>
      <c r="H62" s="1"/>
      <c r="I62" s="1"/>
    </row>
    <row r="63" spans="1:9" s="27" customFormat="1">
      <c r="A63" s="59"/>
      <c r="B63" s="36" t="s">
        <v>27</v>
      </c>
      <c r="C63" s="49" t="s">
        <v>12</v>
      </c>
      <c r="D63" s="23">
        <v>7</v>
      </c>
      <c r="E63" s="19"/>
      <c r="F63" s="20">
        <f t="shared" si="6"/>
        <v>0</v>
      </c>
      <c r="G63" s="49"/>
      <c r="H63" s="1"/>
      <c r="I63" s="1"/>
    </row>
    <row r="64" spans="1:9" s="27" customFormat="1">
      <c r="A64" s="59"/>
      <c r="B64" s="36" t="s">
        <v>28</v>
      </c>
      <c r="C64" s="49" t="s">
        <v>12</v>
      </c>
      <c r="D64" s="23">
        <v>1</v>
      </c>
      <c r="E64" s="19"/>
      <c r="F64" s="20">
        <f t="shared" si="6"/>
        <v>0</v>
      </c>
      <c r="G64" s="49"/>
      <c r="H64" s="1"/>
      <c r="I64" s="1"/>
    </row>
    <row r="65" spans="1:9" s="27" customFormat="1">
      <c r="A65" s="59"/>
      <c r="B65" s="36" t="s">
        <v>29</v>
      </c>
      <c r="C65" s="49" t="s">
        <v>12</v>
      </c>
      <c r="D65" s="23">
        <v>6</v>
      </c>
      <c r="E65" s="19"/>
      <c r="F65" s="20">
        <f t="shared" si="6"/>
        <v>0</v>
      </c>
      <c r="G65" s="49"/>
      <c r="H65" s="1"/>
      <c r="I65" s="1"/>
    </row>
    <row r="66" spans="1:9" s="27" customFormat="1">
      <c r="A66" s="59"/>
      <c r="B66" s="36" t="s">
        <v>30</v>
      </c>
      <c r="C66" s="49" t="s">
        <v>12</v>
      </c>
      <c r="D66" s="23">
        <v>1</v>
      </c>
      <c r="E66" s="19"/>
      <c r="F66" s="20">
        <f t="shared" si="6"/>
        <v>0</v>
      </c>
      <c r="G66" s="49"/>
      <c r="H66" s="1"/>
      <c r="I66" s="1"/>
    </row>
    <row r="67" spans="1:9" s="27" customFormat="1">
      <c r="A67" s="59"/>
      <c r="B67" s="36" t="s">
        <v>33</v>
      </c>
      <c r="C67" s="49" t="s">
        <v>12</v>
      </c>
      <c r="D67" s="23">
        <v>2</v>
      </c>
      <c r="E67" s="19"/>
      <c r="F67" s="20">
        <f t="shared" si="6"/>
        <v>0</v>
      </c>
      <c r="G67" s="49"/>
      <c r="H67" s="1"/>
      <c r="I67" s="1"/>
    </row>
    <row r="68" spans="1:9" s="27" customFormat="1">
      <c r="A68" s="59"/>
      <c r="B68" s="36" t="s">
        <v>31</v>
      </c>
      <c r="C68" s="49" t="s">
        <v>12</v>
      </c>
      <c r="D68" s="23">
        <v>1</v>
      </c>
      <c r="E68" s="19"/>
      <c r="F68" s="20">
        <f t="shared" si="6"/>
        <v>0</v>
      </c>
      <c r="G68" s="49"/>
      <c r="H68" s="1"/>
      <c r="I68" s="1"/>
    </row>
    <row r="69" spans="1:9" s="27" customFormat="1">
      <c r="A69" s="59"/>
      <c r="B69" s="36" t="s">
        <v>32</v>
      </c>
      <c r="C69" s="49" t="s">
        <v>12</v>
      </c>
      <c r="D69" s="23">
        <v>1</v>
      </c>
      <c r="E69" s="19"/>
      <c r="F69" s="20">
        <f t="shared" si="6"/>
        <v>0</v>
      </c>
      <c r="G69" s="49"/>
      <c r="H69" s="1"/>
      <c r="I69" s="1"/>
    </row>
    <row r="70" spans="1:9" s="27" customFormat="1">
      <c r="A70" s="59"/>
      <c r="B70" s="36" t="s">
        <v>34</v>
      </c>
      <c r="C70" s="49" t="s">
        <v>12</v>
      </c>
      <c r="D70" s="23">
        <v>1</v>
      </c>
      <c r="E70" s="19"/>
      <c r="F70" s="20">
        <f t="shared" si="6"/>
        <v>0</v>
      </c>
      <c r="G70" s="49"/>
      <c r="H70" s="1"/>
      <c r="I70" s="1"/>
    </row>
    <row r="71" spans="1:9" s="27" customFormat="1">
      <c r="A71" s="59"/>
      <c r="B71" s="70" t="s">
        <v>75</v>
      </c>
      <c r="C71" s="116"/>
      <c r="D71" s="117"/>
      <c r="E71" s="117"/>
      <c r="F71" s="118"/>
      <c r="G71" s="49"/>
      <c r="H71" s="1"/>
      <c r="I71" s="1"/>
    </row>
    <row r="72" spans="1:9" s="27" customFormat="1">
      <c r="A72" s="59"/>
      <c r="B72" s="36" t="s">
        <v>24</v>
      </c>
      <c r="C72" s="49" t="s">
        <v>12</v>
      </c>
      <c r="D72" s="23">
        <v>5</v>
      </c>
      <c r="E72" s="19"/>
      <c r="F72" s="20">
        <f t="shared" ref="F72:F80" si="7">D72*E72</f>
        <v>0</v>
      </c>
      <c r="G72" s="49"/>
      <c r="H72" s="1"/>
      <c r="I72" s="1"/>
    </row>
    <row r="73" spans="1:9" s="27" customFormat="1">
      <c r="A73" s="59"/>
      <c r="B73" s="36" t="s">
        <v>31</v>
      </c>
      <c r="C73" s="49" t="s">
        <v>12</v>
      </c>
      <c r="D73" s="23">
        <v>2</v>
      </c>
      <c r="E73" s="19"/>
      <c r="F73" s="20">
        <f t="shared" si="7"/>
        <v>0</v>
      </c>
      <c r="G73" s="49"/>
      <c r="H73" s="1"/>
      <c r="I73" s="1"/>
    </row>
    <row r="74" spans="1:9" s="27" customFormat="1">
      <c r="A74" s="59"/>
      <c r="B74" s="36" t="s">
        <v>36</v>
      </c>
      <c r="C74" s="49" t="s">
        <v>12</v>
      </c>
      <c r="D74" s="23">
        <v>4</v>
      </c>
      <c r="E74" s="19"/>
      <c r="F74" s="20">
        <f t="shared" si="7"/>
        <v>0</v>
      </c>
      <c r="G74" s="49"/>
      <c r="H74" s="1"/>
      <c r="I74" s="1"/>
    </row>
    <row r="75" spans="1:9" s="27" customFormat="1">
      <c r="A75" s="59"/>
      <c r="B75" s="36" t="s">
        <v>38</v>
      </c>
      <c r="C75" s="49" t="s">
        <v>12</v>
      </c>
      <c r="D75" s="23">
        <v>2</v>
      </c>
      <c r="E75" s="19"/>
      <c r="F75" s="20">
        <f t="shared" si="7"/>
        <v>0</v>
      </c>
      <c r="G75" s="49"/>
      <c r="H75" s="1"/>
      <c r="I75" s="1"/>
    </row>
    <row r="76" spans="1:9" s="27" customFormat="1">
      <c r="A76" s="59"/>
      <c r="B76" s="36" t="s">
        <v>40</v>
      </c>
      <c r="C76" s="49" t="s">
        <v>12</v>
      </c>
      <c r="D76" s="23">
        <v>2</v>
      </c>
      <c r="E76" s="19"/>
      <c r="F76" s="20">
        <f t="shared" si="7"/>
        <v>0</v>
      </c>
      <c r="G76" s="49"/>
      <c r="H76" s="1"/>
      <c r="I76" s="1"/>
    </row>
    <row r="77" spans="1:9" s="27" customFormat="1">
      <c r="A77" s="59"/>
      <c r="B77" s="36" t="s">
        <v>39</v>
      </c>
      <c r="C77" s="49" t="s">
        <v>12</v>
      </c>
      <c r="D77" s="23">
        <v>2</v>
      </c>
      <c r="E77" s="19"/>
      <c r="F77" s="20">
        <f t="shared" si="7"/>
        <v>0</v>
      </c>
      <c r="G77" s="49"/>
      <c r="H77" s="1"/>
      <c r="I77" s="1"/>
    </row>
    <row r="78" spans="1:9" s="27" customFormat="1">
      <c r="A78" s="59"/>
      <c r="B78" s="36" t="s">
        <v>41</v>
      </c>
      <c r="C78" s="49" t="s">
        <v>12</v>
      </c>
      <c r="D78" s="23">
        <v>5</v>
      </c>
      <c r="E78" s="19"/>
      <c r="F78" s="20">
        <f t="shared" si="7"/>
        <v>0</v>
      </c>
      <c r="G78" s="49"/>
      <c r="H78" s="1"/>
      <c r="I78" s="1"/>
    </row>
    <row r="79" spans="1:9" s="27" customFormat="1">
      <c r="A79" s="59"/>
      <c r="B79" s="36" t="s">
        <v>71</v>
      </c>
      <c r="C79" s="49" t="s">
        <v>12</v>
      </c>
      <c r="D79" s="23">
        <v>4</v>
      </c>
      <c r="E79" s="19"/>
      <c r="F79" s="20">
        <f t="shared" si="7"/>
        <v>0</v>
      </c>
      <c r="G79" s="49"/>
      <c r="H79" s="1"/>
      <c r="I79" s="1"/>
    </row>
    <row r="80" spans="1:9" s="27" customFormat="1">
      <c r="A80" s="59"/>
      <c r="B80" s="36" t="s">
        <v>74</v>
      </c>
      <c r="C80" s="49" t="s">
        <v>12</v>
      </c>
      <c r="D80" s="23">
        <v>1</v>
      </c>
      <c r="E80" s="19"/>
      <c r="F80" s="20">
        <f t="shared" si="7"/>
        <v>0</v>
      </c>
      <c r="G80" s="49"/>
      <c r="H80" s="1"/>
      <c r="I80" s="1"/>
    </row>
    <row r="81" spans="1:9" s="27" customFormat="1">
      <c r="A81" s="59"/>
      <c r="B81" s="70" t="s">
        <v>82</v>
      </c>
      <c r="C81" s="116"/>
      <c r="D81" s="117"/>
      <c r="E81" s="117"/>
      <c r="F81" s="118"/>
      <c r="G81" s="49"/>
      <c r="H81" s="1"/>
      <c r="I81" s="1"/>
    </row>
    <row r="82" spans="1:9" s="27" customFormat="1">
      <c r="A82" s="59"/>
      <c r="B82" s="36" t="s">
        <v>23</v>
      </c>
      <c r="C82" s="49" t="s">
        <v>12</v>
      </c>
      <c r="D82" s="23">
        <v>47</v>
      </c>
      <c r="E82" s="19"/>
      <c r="F82" s="20">
        <f>D82*E82</f>
        <v>0</v>
      </c>
      <c r="G82" s="49"/>
      <c r="H82" s="1"/>
      <c r="I82" s="1"/>
    </row>
    <row r="83" spans="1:9" s="27" customFormat="1">
      <c r="A83" s="59"/>
      <c r="B83" s="36" t="s">
        <v>24</v>
      </c>
      <c r="C83" s="49" t="s">
        <v>12</v>
      </c>
      <c r="D83" s="23">
        <v>6</v>
      </c>
      <c r="E83" s="19"/>
      <c r="F83" s="20">
        <f t="shared" ref="F83:F88" si="8">D83*E83</f>
        <v>0</v>
      </c>
      <c r="G83" s="49"/>
      <c r="H83" s="1"/>
      <c r="I83" s="1"/>
    </row>
    <row r="84" spans="1:9" s="27" customFormat="1">
      <c r="A84" s="59"/>
      <c r="B84" s="36" t="s">
        <v>25</v>
      </c>
      <c r="C84" s="49" t="s">
        <v>12</v>
      </c>
      <c r="D84" s="23">
        <v>6</v>
      </c>
      <c r="E84" s="19"/>
      <c r="F84" s="20">
        <f t="shared" si="8"/>
        <v>0</v>
      </c>
      <c r="G84" s="49"/>
      <c r="H84" s="1"/>
      <c r="I84" s="1"/>
    </row>
    <row r="85" spans="1:9" s="27" customFormat="1">
      <c r="A85" s="59"/>
      <c r="B85" s="36" t="s">
        <v>27</v>
      </c>
      <c r="C85" s="49" t="s">
        <v>12</v>
      </c>
      <c r="D85" s="23">
        <v>1</v>
      </c>
      <c r="E85" s="19"/>
      <c r="F85" s="20">
        <f t="shared" si="8"/>
        <v>0</v>
      </c>
      <c r="G85" s="49"/>
      <c r="H85" s="1"/>
      <c r="I85" s="1"/>
    </row>
    <row r="86" spans="1:9" s="27" customFormat="1">
      <c r="A86" s="59"/>
      <c r="B86" s="36" t="s">
        <v>30</v>
      </c>
      <c r="C86" s="49" t="s">
        <v>12</v>
      </c>
      <c r="D86" s="23">
        <v>2</v>
      </c>
      <c r="E86" s="19"/>
      <c r="F86" s="20">
        <f t="shared" si="8"/>
        <v>0</v>
      </c>
      <c r="G86" s="49"/>
      <c r="H86" s="1"/>
      <c r="I86" s="1"/>
    </row>
    <row r="87" spans="1:9" s="27" customFormat="1">
      <c r="A87" s="59"/>
      <c r="B87" s="36" t="s">
        <v>34</v>
      </c>
      <c r="C87" s="49" t="s">
        <v>12</v>
      </c>
      <c r="D87" s="23">
        <v>1</v>
      </c>
      <c r="E87" s="19"/>
      <c r="F87" s="20">
        <f t="shared" si="8"/>
        <v>0</v>
      </c>
      <c r="G87" s="49"/>
      <c r="H87" s="1"/>
      <c r="I87" s="1"/>
    </row>
    <row r="88" spans="1:9" s="27" customFormat="1">
      <c r="A88" s="59"/>
      <c r="B88" s="36" t="s">
        <v>35</v>
      </c>
      <c r="C88" s="49" t="s">
        <v>12</v>
      </c>
      <c r="D88" s="23">
        <v>2</v>
      </c>
      <c r="E88" s="19"/>
      <c r="F88" s="20">
        <f t="shared" si="8"/>
        <v>0</v>
      </c>
      <c r="G88" s="49"/>
      <c r="H88" s="1"/>
      <c r="I88" s="1"/>
    </row>
    <row r="89" spans="1:9" s="27" customFormat="1">
      <c r="A89" s="59"/>
      <c r="B89" s="70" t="s">
        <v>83</v>
      </c>
      <c r="C89" s="116"/>
      <c r="D89" s="117"/>
      <c r="E89" s="117"/>
      <c r="F89" s="118"/>
      <c r="G89" s="49"/>
      <c r="H89" s="1"/>
      <c r="I89" s="1"/>
    </row>
    <row r="90" spans="1:9" s="27" customFormat="1">
      <c r="A90" s="59"/>
      <c r="B90" s="36" t="s">
        <v>27</v>
      </c>
      <c r="C90" s="49" t="s">
        <v>12</v>
      </c>
      <c r="D90" s="23">
        <v>6</v>
      </c>
      <c r="E90" s="19"/>
      <c r="F90" s="20">
        <f t="shared" ref="F90:F93" si="9">D90*E90</f>
        <v>0</v>
      </c>
      <c r="G90" s="49"/>
      <c r="H90" s="1"/>
      <c r="I90" s="1"/>
    </row>
    <row r="91" spans="1:9" s="27" customFormat="1">
      <c r="A91" s="59"/>
      <c r="B91" s="36" t="s">
        <v>33</v>
      </c>
      <c r="C91" s="49" t="s">
        <v>12</v>
      </c>
      <c r="D91" s="23">
        <v>5</v>
      </c>
      <c r="E91" s="19"/>
      <c r="F91" s="20">
        <f t="shared" si="9"/>
        <v>0</v>
      </c>
      <c r="G91" s="49"/>
      <c r="H91" s="1"/>
      <c r="I91" s="1"/>
    </row>
    <row r="92" spans="1:9" s="27" customFormat="1">
      <c r="A92" s="59"/>
      <c r="B92" s="36" t="s">
        <v>31</v>
      </c>
      <c r="C92" s="49" t="s">
        <v>12</v>
      </c>
      <c r="D92" s="23">
        <v>1</v>
      </c>
      <c r="E92" s="19"/>
      <c r="F92" s="20">
        <f t="shared" si="9"/>
        <v>0</v>
      </c>
      <c r="G92" s="49"/>
      <c r="H92" s="1"/>
      <c r="I92" s="1"/>
    </row>
    <row r="93" spans="1:9" s="27" customFormat="1">
      <c r="A93" s="59"/>
      <c r="B93" s="36" t="s">
        <v>32</v>
      </c>
      <c r="C93" s="49" t="s">
        <v>12</v>
      </c>
      <c r="D93" s="23">
        <v>3</v>
      </c>
      <c r="E93" s="19"/>
      <c r="F93" s="20">
        <f t="shared" si="9"/>
        <v>0</v>
      </c>
      <c r="G93" s="49"/>
      <c r="H93" s="1"/>
      <c r="I93" s="1"/>
    </row>
    <row r="94" spans="1:9" s="27" customFormat="1" ht="368.25" customHeight="1">
      <c r="A94" s="71" t="s">
        <v>42</v>
      </c>
      <c r="B94" s="70" t="s">
        <v>170</v>
      </c>
      <c r="C94" s="49" t="s">
        <v>12</v>
      </c>
      <c r="D94" s="23">
        <v>1</v>
      </c>
      <c r="E94" s="19"/>
      <c r="F94" s="20">
        <f t="shared" si="5"/>
        <v>0</v>
      </c>
      <c r="G94" s="49"/>
      <c r="H94" s="1"/>
      <c r="I94" s="1"/>
    </row>
    <row r="95" spans="1:9" s="27" customFormat="1" ht="390" customHeight="1">
      <c r="A95" s="71" t="s">
        <v>18</v>
      </c>
      <c r="B95" s="98" t="s">
        <v>168</v>
      </c>
      <c r="C95" s="49" t="s">
        <v>12</v>
      </c>
      <c r="D95" s="23">
        <v>1</v>
      </c>
      <c r="E95" s="19"/>
      <c r="F95" s="20">
        <f t="shared" si="5"/>
        <v>0</v>
      </c>
      <c r="G95" s="49"/>
      <c r="H95" s="1"/>
      <c r="I95" s="1"/>
    </row>
    <row r="96" spans="1:9" s="27" customFormat="1" ht="358.9" customHeight="1">
      <c r="A96" s="71" t="s">
        <v>19</v>
      </c>
      <c r="B96" s="70" t="s">
        <v>169</v>
      </c>
      <c r="C96" s="49" t="s">
        <v>12</v>
      </c>
      <c r="D96" s="23">
        <v>2</v>
      </c>
      <c r="E96" s="19"/>
      <c r="F96" s="20">
        <f t="shared" si="5"/>
        <v>0</v>
      </c>
      <c r="G96" s="49"/>
      <c r="H96" s="1"/>
      <c r="I96" s="1"/>
    </row>
    <row r="97" spans="1:9" s="27" customFormat="1" ht="153.6" customHeight="1">
      <c r="A97" s="71" t="s">
        <v>20</v>
      </c>
      <c r="B97" s="98" t="s">
        <v>166</v>
      </c>
      <c r="C97" s="66" t="s">
        <v>12</v>
      </c>
      <c r="D97" s="52">
        <v>1</v>
      </c>
      <c r="E97" s="67"/>
      <c r="F97" s="68">
        <f t="shared" ref="F97:F98" si="10">D97*E97</f>
        <v>0</v>
      </c>
      <c r="G97" s="49"/>
      <c r="H97" s="1"/>
      <c r="I97" s="1"/>
    </row>
    <row r="98" spans="1:9" s="27" customFormat="1" ht="149.44999999999999" customHeight="1">
      <c r="A98" s="71" t="s">
        <v>21</v>
      </c>
      <c r="B98" s="98" t="s">
        <v>167</v>
      </c>
      <c r="C98" s="66" t="s">
        <v>12</v>
      </c>
      <c r="D98" s="52">
        <v>1</v>
      </c>
      <c r="E98" s="67"/>
      <c r="F98" s="68">
        <f t="shared" si="10"/>
        <v>0</v>
      </c>
      <c r="G98" s="49"/>
      <c r="H98" s="1"/>
      <c r="I98" s="1"/>
    </row>
    <row r="99" spans="1:9" s="27" customFormat="1" ht="195">
      <c r="A99" s="71" t="s">
        <v>47</v>
      </c>
      <c r="B99" s="98" t="s">
        <v>189</v>
      </c>
      <c r="C99" s="66" t="s">
        <v>12</v>
      </c>
      <c r="D99" s="52">
        <v>1</v>
      </c>
      <c r="E99" s="67"/>
      <c r="F99" s="68">
        <f t="shared" ref="F99" si="11">D99*E99</f>
        <v>0</v>
      </c>
      <c r="G99" s="49"/>
      <c r="H99" s="1"/>
      <c r="I99" s="1"/>
    </row>
    <row r="100" spans="1:9" s="27" customFormat="1" ht="180">
      <c r="A100" s="71" t="s">
        <v>77</v>
      </c>
      <c r="B100" s="98" t="s">
        <v>190</v>
      </c>
      <c r="C100" s="66" t="s">
        <v>12</v>
      </c>
      <c r="D100" s="52">
        <v>1</v>
      </c>
      <c r="E100" s="67"/>
      <c r="F100" s="68">
        <f t="shared" ref="F100" si="12">D100*E100</f>
        <v>0</v>
      </c>
      <c r="G100" s="49"/>
      <c r="H100" s="1"/>
      <c r="I100" s="1"/>
    </row>
    <row r="101" spans="1:9" s="27" customFormat="1" ht="30">
      <c r="A101" s="72" t="s">
        <v>90</v>
      </c>
      <c r="B101" s="35" t="s">
        <v>86</v>
      </c>
      <c r="C101" s="49" t="s">
        <v>8</v>
      </c>
      <c r="D101" s="23">
        <v>112.7</v>
      </c>
      <c r="E101" s="45"/>
      <c r="F101" s="48">
        <f t="shared" ref="F101:F113" si="13">D101*E101</f>
        <v>0</v>
      </c>
      <c r="G101" s="49"/>
      <c r="H101" s="1"/>
      <c r="I101" s="1"/>
    </row>
    <row r="102" spans="1:9" s="27" customFormat="1" ht="30">
      <c r="A102" s="72" t="s">
        <v>92</v>
      </c>
      <c r="B102" s="35" t="s">
        <v>87</v>
      </c>
      <c r="C102" s="49" t="s">
        <v>8</v>
      </c>
      <c r="D102" s="23">
        <v>265.18</v>
      </c>
      <c r="E102" s="45"/>
      <c r="F102" s="48">
        <f t="shared" ref="F102" si="14">D102*E102</f>
        <v>0</v>
      </c>
      <c r="G102" s="49"/>
      <c r="H102" s="1"/>
      <c r="I102" s="1"/>
    </row>
    <row r="103" spans="1:9" s="27" customFormat="1" ht="30">
      <c r="A103" s="72" t="s">
        <v>93</v>
      </c>
      <c r="B103" s="35" t="s">
        <v>88</v>
      </c>
      <c r="C103" s="49" t="s">
        <v>8</v>
      </c>
      <c r="D103" s="23">
        <v>125.83</v>
      </c>
      <c r="E103" s="45"/>
      <c r="F103" s="48">
        <f t="shared" ref="F103" si="15">D103*E103</f>
        <v>0</v>
      </c>
      <c r="G103" s="49"/>
      <c r="H103" s="1"/>
      <c r="I103" s="1"/>
    </row>
    <row r="104" spans="1:9" s="44" customFormat="1" ht="125.25" customHeight="1">
      <c r="A104" s="71" t="s">
        <v>95</v>
      </c>
      <c r="B104" s="42" t="s">
        <v>105</v>
      </c>
      <c r="C104" s="66"/>
      <c r="D104" s="52"/>
      <c r="E104" s="67"/>
      <c r="F104" s="68"/>
      <c r="G104" s="66"/>
      <c r="H104" s="41"/>
      <c r="I104" s="41"/>
    </row>
    <row r="105" spans="1:9" s="44" customFormat="1" ht="16.5" customHeight="1">
      <c r="A105" s="71"/>
      <c r="B105" s="42" t="s">
        <v>102</v>
      </c>
      <c r="C105" s="66" t="s">
        <v>8</v>
      </c>
      <c r="D105" s="52">
        <v>738.42</v>
      </c>
      <c r="E105" s="67"/>
      <c r="F105" s="68">
        <f t="shared" si="13"/>
        <v>0</v>
      </c>
      <c r="G105" s="66"/>
      <c r="H105" s="41"/>
      <c r="I105" s="41"/>
    </row>
    <row r="106" spans="1:9" s="44" customFormat="1" ht="16.5" customHeight="1">
      <c r="A106" s="71"/>
      <c r="B106" s="42" t="s">
        <v>103</v>
      </c>
      <c r="C106" s="66" t="s">
        <v>8</v>
      </c>
      <c r="D106" s="52">
        <v>91.24</v>
      </c>
      <c r="E106" s="67"/>
      <c r="F106" s="68">
        <f t="shared" si="13"/>
        <v>0</v>
      </c>
      <c r="G106" s="66"/>
      <c r="H106" s="41"/>
      <c r="I106" s="41"/>
    </row>
    <row r="107" spans="1:9" s="44" customFormat="1" ht="16.5" customHeight="1">
      <c r="A107" s="71"/>
      <c r="B107" s="42" t="s">
        <v>106</v>
      </c>
      <c r="C107" s="66" t="s">
        <v>8</v>
      </c>
      <c r="D107" s="52">
        <v>523.61</v>
      </c>
      <c r="E107" s="67"/>
      <c r="F107" s="68">
        <f t="shared" ref="F107:F108" si="16">D107*E107</f>
        <v>0</v>
      </c>
      <c r="G107" s="66"/>
      <c r="H107" s="41"/>
      <c r="I107" s="41"/>
    </row>
    <row r="108" spans="1:9" s="44" customFormat="1" ht="16.5" customHeight="1">
      <c r="A108" s="71"/>
      <c r="B108" s="42" t="s">
        <v>107</v>
      </c>
      <c r="C108" s="66" t="s">
        <v>8</v>
      </c>
      <c r="D108" s="52">
        <v>117.79</v>
      </c>
      <c r="E108" s="67"/>
      <c r="F108" s="68">
        <f t="shared" si="16"/>
        <v>0</v>
      </c>
      <c r="G108" s="66"/>
      <c r="H108" s="41"/>
      <c r="I108" s="41"/>
    </row>
    <row r="109" spans="1:9" s="27" customFormat="1" ht="66.75" customHeight="1">
      <c r="A109" s="71" t="s">
        <v>96</v>
      </c>
      <c r="B109" s="35" t="s">
        <v>109</v>
      </c>
      <c r="C109" s="49"/>
      <c r="D109" s="23"/>
      <c r="E109" s="45"/>
      <c r="F109" s="48"/>
      <c r="G109" s="49"/>
      <c r="H109" s="1"/>
      <c r="I109" s="1"/>
    </row>
    <row r="110" spans="1:9" s="44" customFormat="1" ht="16.5" customHeight="1">
      <c r="A110" s="71"/>
      <c r="B110" s="42" t="s">
        <v>81</v>
      </c>
      <c r="C110" s="66" t="s">
        <v>8</v>
      </c>
      <c r="D110" s="52">
        <v>1516</v>
      </c>
      <c r="E110" s="67"/>
      <c r="F110" s="68">
        <f t="shared" ref="F110" si="17">D110*E110</f>
        <v>0</v>
      </c>
      <c r="G110" s="66"/>
      <c r="H110" s="41"/>
      <c r="I110" s="41"/>
    </row>
    <row r="111" spans="1:9" s="44" customFormat="1" ht="16.5" customHeight="1">
      <c r="A111" s="71"/>
      <c r="B111" s="42" t="s">
        <v>75</v>
      </c>
      <c r="C111" s="66" t="s">
        <v>8</v>
      </c>
      <c r="D111" s="52">
        <v>702.5</v>
      </c>
      <c r="E111" s="67"/>
      <c r="F111" s="68">
        <f t="shared" ref="F111" si="18">D111*E111</f>
        <v>0</v>
      </c>
      <c r="G111" s="66"/>
      <c r="H111" s="41"/>
      <c r="I111" s="41"/>
    </row>
    <row r="112" spans="1:9" s="44" customFormat="1" ht="16.5" customHeight="1">
      <c r="A112" s="71"/>
      <c r="B112" s="42" t="s">
        <v>82</v>
      </c>
      <c r="C112" s="66" t="s">
        <v>8</v>
      </c>
      <c r="D112" s="52">
        <v>1269.5</v>
      </c>
      <c r="E112" s="67"/>
      <c r="F112" s="68">
        <f t="shared" ref="F112" si="19">D112*E112</f>
        <v>0</v>
      </c>
      <c r="G112" s="66"/>
      <c r="H112" s="41"/>
      <c r="I112" s="41"/>
    </row>
    <row r="113" spans="1:9" s="44" customFormat="1" ht="16.5" customHeight="1" thickBot="1">
      <c r="A113" s="71"/>
      <c r="B113" s="42" t="s">
        <v>83</v>
      </c>
      <c r="C113" s="66" t="s">
        <v>8</v>
      </c>
      <c r="D113" s="52">
        <v>235.8</v>
      </c>
      <c r="E113" s="67"/>
      <c r="F113" s="68">
        <f t="shared" si="13"/>
        <v>0</v>
      </c>
      <c r="G113" s="66"/>
      <c r="H113" s="41"/>
      <c r="I113" s="41"/>
    </row>
    <row r="114" spans="1:9" s="27" customFormat="1" ht="17.25" thickTop="1" thickBot="1">
      <c r="A114" s="60"/>
      <c r="B114" s="16"/>
      <c r="C114" s="26"/>
      <c r="D114" s="114" t="s">
        <v>7</v>
      </c>
      <c r="E114" s="115"/>
      <c r="F114" s="18">
        <f>SUM(F4:F113)</f>
        <v>0</v>
      </c>
      <c r="G114" s="106">
        <f>SUM(G4:G113)</f>
        <v>0</v>
      </c>
      <c r="H114" s="1"/>
      <c r="I114" s="1"/>
    </row>
    <row r="115" spans="1:9" ht="16.5" thickTop="1"/>
  </sheetData>
  <mergeCells count="9">
    <mergeCell ref="D114:E114"/>
    <mergeCell ref="C10:F10"/>
    <mergeCell ref="C16:F16"/>
    <mergeCell ref="C38:F38"/>
    <mergeCell ref="C48:F48"/>
    <mergeCell ref="C58:F58"/>
    <mergeCell ref="C71:F71"/>
    <mergeCell ref="C81:F81"/>
    <mergeCell ref="C89:F89"/>
  </mergeCells>
  <pageMargins left="0.70866141732283472" right="0.70866141732283472" top="0.74803149606299213" bottom="0.74803149606299213" header="0.31496062992125984" footer="0.31496062992125984"/>
  <pageSetup paperSize="9" scale="67" fitToHeight="0" orientation="portrait" r:id="rId1"/>
  <headerFooter>
    <oddHeader>&amp;L“A.G.M. PROJEKT” d.o.o. LABIN
datum  12/2018.g.
&amp;Rz.o. proj. 32/18-JUG-GP 
br. projekta 101/18</oddHeader>
    <oddFooter xml:space="preserve">&amp;CA.G.M. PROJEKT d.o.o., P. SFECI 3, 52220 LABIN, OIB: 05887373049
tel/fax (052) 854 362, agm-projekt@pu.t-com.hr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List10">
    <pageSetUpPr fitToPage="1"/>
  </sheetPr>
  <dimension ref="A1:J16"/>
  <sheetViews>
    <sheetView view="pageBreakPreview" topLeftCell="A10" zoomScale="90" zoomScaleNormal="100" zoomScaleSheetLayoutView="90" workbookViewId="0">
      <selection activeCell="B13" sqref="B13"/>
    </sheetView>
  </sheetViews>
  <sheetFormatPr defaultColWidth="9.140625" defaultRowHeight="15.75"/>
  <cols>
    <col min="1" max="1" width="10.85546875" style="62" bestFit="1" customWidth="1"/>
    <col min="2" max="2" width="62.7109375" style="3" customWidth="1"/>
    <col min="3" max="4" width="10.7109375" style="1" customWidth="1"/>
    <col min="5" max="5" width="13.28515625" style="4" bestFit="1" customWidth="1"/>
    <col min="6" max="6" width="17.85546875" style="5" bestFit="1" customWidth="1"/>
    <col min="7" max="7" width="20.7109375" style="1" bestFit="1" customWidth="1"/>
    <col min="8" max="8" width="8" style="1" customWidth="1"/>
    <col min="9" max="9" width="7.85546875" style="1" customWidth="1"/>
    <col min="10" max="10" width="6" style="1" customWidth="1"/>
    <col min="11" max="16384" width="9.140625" style="1"/>
  </cols>
  <sheetData>
    <row r="1" spans="1:10">
      <c r="A1" s="93"/>
      <c r="B1" s="94" t="s">
        <v>156</v>
      </c>
      <c r="C1" s="77"/>
      <c r="D1" s="77"/>
      <c r="E1" s="95"/>
      <c r="F1" s="96"/>
    </row>
    <row r="2" spans="1:10" ht="45">
      <c r="B2" s="97" t="s">
        <v>157</v>
      </c>
    </row>
    <row r="4" spans="1:10" ht="18.75">
      <c r="A4" s="53" t="s">
        <v>43</v>
      </c>
      <c r="B4" s="6" t="s">
        <v>44</v>
      </c>
      <c r="C4" s="7"/>
      <c r="D4" s="8"/>
      <c r="E4" s="9"/>
      <c r="F4" s="10"/>
    </row>
    <row r="5" spans="1:10" s="58" customFormat="1">
      <c r="A5" s="54" t="s">
        <v>0</v>
      </c>
      <c r="B5" s="55" t="s">
        <v>1</v>
      </c>
      <c r="C5" s="54" t="s">
        <v>2</v>
      </c>
      <c r="D5" s="54" t="s">
        <v>3</v>
      </c>
      <c r="E5" s="56" t="s">
        <v>11</v>
      </c>
      <c r="F5" s="57" t="s">
        <v>4</v>
      </c>
      <c r="G5" s="14" t="s">
        <v>174</v>
      </c>
    </row>
    <row r="6" spans="1:10" s="64" customFormat="1" ht="134.25" customHeight="1">
      <c r="A6" s="71" t="s">
        <v>16</v>
      </c>
      <c r="B6" s="65" t="s">
        <v>51</v>
      </c>
      <c r="C6" s="21" t="s">
        <v>13</v>
      </c>
      <c r="D6" s="40">
        <v>10756.5</v>
      </c>
      <c r="E6" s="51"/>
      <c r="F6" s="50">
        <f t="shared" ref="F6" si="0">E6*D6</f>
        <v>0</v>
      </c>
      <c r="G6" s="100"/>
    </row>
    <row r="7" spans="1:10" s="2" customFormat="1" ht="168" customHeight="1">
      <c r="A7" s="71" t="s">
        <v>17</v>
      </c>
      <c r="B7" s="36" t="s">
        <v>45</v>
      </c>
      <c r="C7" s="21" t="s">
        <v>13</v>
      </c>
      <c r="D7" s="40">
        <v>8546.2000000000007</v>
      </c>
      <c r="E7" s="51"/>
      <c r="F7" s="50">
        <f t="shared" ref="F7:F10" si="1">E7*D7</f>
        <v>0</v>
      </c>
      <c r="G7" s="21"/>
      <c r="H7" s="38"/>
      <c r="I7" s="1"/>
      <c r="J7" s="38"/>
    </row>
    <row r="8" spans="1:10" s="2" customFormat="1" ht="106.5" customHeight="1">
      <c r="A8" s="71" t="s">
        <v>42</v>
      </c>
      <c r="B8" s="36" t="s">
        <v>165</v>
      </c>
      <c r="C8" s="21" t="s">
        <v>13</v>
      </c>
      <c r="D8" s="40">
        <f>0.1*D7</f>
        <v>854.62000000000012</v>
      </c>
      <c r="E8" s="51"/>
      <c r="F8" s="50">
        <f t="shared" ref="F8" si="2">E8*D8</f>
        <v>0</v>
      </c>
      <c r="G8" s="21"/>
      <c r="H8" s="38"/>
      <c r="I8" s="1"/>
      <c r="J8" s="38"/>
    </row>
    <row r="9" spans="1:10" ht="195">
      <c r="A9" s="71" t="s">
        <v>18</v>
      </c>
      <c r="B9" s="35" t="s">
        <v>110</v>
      </c>
      <c r="C9" s="49" t="s">
        <v>13</v>
      </c>
      <c r="D9" s="40">
        <v>8546.2000000000007</v>
      </c>
      <c r="E9" s="51"/>
      <c r="F9" s="50">
        <f t="shared" si="1"/>
        <v>0</v>
      </c>
      <c r="G9" s="49"/>
      <c r="J9" s="38"/>
    </row>
    <row r="10" spans="1:10" ht="184.15" customHeight="1">
      <c r="A10" s="71" t="s">
        <v>19</v>
      </c>
      <c r="B10" s="39" t="s">
        <v>158</v>
      </c>
      <c r="C10" s="49" t="s">
        <v>13</v>
      </c>
      <c r="D10" s="40">
        <v>5142.5</v>
      </c>
      <c r="E10" s="51"/>
      <c r="F10" s="50">
        <f t="shared" si="1"/>
        <v>0</v>
      </c>
      <c r="G10" s="49"/>
      <c r="J10" s="38"/>
    </row>
    <row r="11" spans="1:10" ht="240.6" customHeight="1">
      <c r="A11" s="71"/>
      <c r="B11" s="39" t="s">
        <v>111</v>
      </c>
      <c r="C11" s="47"/>
      <c r="D11" s="40"/>
      <c r="E11" s="51"/>
      <c r="F11" s="50"/>
      <c r="G11" s="101"/>
      <c r="J11" s="38"/>
    </row>
    <row r="12" spans="1:10" s="27" customFormat="1" ht="53.25" customHeight="1">
      <c r="A12" s="71"/>
      <c r="B12" s="73" t="s">
        <v>188</v>
      </c>
      <c r="C12" s="49"/>
      <c r="D12" s="23"/>
      <c r="E12" s="45"/>
      <c r="F12" s="48"/>
      <c r="G12" s="49"/>
      <c r="H12" s="1"/>
      <c r="I12" s="1"/>
    </row>
    <row r="13" spans="1:10" s="27" customFormat="1" ht="157.5" customHeight="1">
      <c r="A13" s="71" t="s">
        <v>20</v>
      </c>
      <c r="B13" s="39" t="s">
        <v>116</v>
      </c>
      <c r="C13" s="49" t="s">
        <v>13</v>
      </c>
      <c r="D13" s="40">
        <v>3403.67</v>
      </c>
      <c r="E13" s="51"/>
      <c r="F13" s="50">
        <f t="shared" ref="F13" si="3">E13*D13</f>
        <v>0</v>
      </c>
      <c r="G13" s="49"/>
      <c r="H13" s="1"/>
      <c r="I13" s="1"/>
    </row>
    <row r="14" spans="1:10" ht="165.6" customHeight="1" thickBot="1">
      <c r="A14" s="71"/>
      <c r="B14" s="39" t="s">
        <v>117</v>
      </c>
      <c r="C14" s="47"/>
      <c r="D14" s="40"/>
      <c r="E14" s="51"/>
      <c r="F14" s="50"/>
      <c r="G14" s="101"/>
      <c r="J14" s="38"/>
    </row>
    <row r="15" spans="1:10" ht="17.25" thickTop="1" thickBot="1">
      <c r="A15" s="60"/>
      <c r="B15" s="16"/>
      <c r="C15" s="17"/>
      <c r="D15" s="114" t="s">
        <v>7</v>
      </c>
      <c r="E15" s="115"/>
      <c r="F15" s="18">
        <f>SUM(F6:F14)</f>
        <v>0</v>
      </c>
      <c r="G15" s="106">
        <f>SUM(G6:G14)</f>
        <v>0</v>
      </c>
    </row>
    <row r="16" spans="1:10" ht="16.5" thickTop="1"/>
  </sheetData>
  <mergeCells count="1">
    <mergeCell ref="D15:E15"/>
  </mergeCells>
  <pageMargins left="0.70866141732283472" right="0.70866141732283472" top="0.74803149606299213" bottom="0.74803149606299213" header="0.31496062992125984" footer="0.31496062992125984"/>
  <pageSetup paperSize="9" scale="69" fitToHeight="0" orientation="portrait" r:id="rId1"/>
  <headerFooter>
    <oddHeader>&amp;L“A.G.M. PROJEKT” d.o.o. LABIN
datum  12/2018.g.
&amp;Rz.o. proj. 32/18-JUG-GP 
br. projekta 101/18</oddHeader>
    <oddFooter xml:space="preserve">&amp;CA.G.M. PROJEKT d.o.o., P. SFECI 3, 52220 LABIN, OIB: 05887373049
tel/fax (052) 854 362, agm-projekt@pu.t-com.hr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List11">
    <pageSetUpPr fitToPage="1"/>
  </sheetPr>
  <dimension ref="A2:I24"/>
  <sheetViews>
    <sheetView view="pageBreakPreview" topLeftCell="A7" zoomScale="80" zoomScaleNormal="100" zoomScaleSheetLayoutView="80" workbookViewId="0">
      <selection activeCell="B11" sqref="B11"/>
    </sheetView>
  </sheetViews>
  <sheetFormatPr defaultColWidth="9.140625" defaultRowHeight="15.75"/>
  <cols>
    <col min="1" max="1" width="10.85546875" style="62" bestFit="1" customWidth="1"/>
    <col min="2" max="2" width="64.42578125" style="3" bestFit="1" customWidth="1"/>
    <col min="3" max="4" width="10.7109375" style="1" customWidth="1"/>
    <col min="5" max="5" width="15.85546875" style="4" bestFit="1" customWidth="1"/>
    <col min="6" max="6" width="17.85546875" style="5" bestFit="1" customWidth="1"/>
    <col min="7" max="7" width="20.7109375" style="1" bestFit="1" customWidth="1"/>
    <col min="8" max="16384" width="9.140625" style="1"/>
  </cols>
  <sheetData>
    <row r="2" spans="1:9" ht="18.75">
      <c r="A2" s="53" t="s">
        <v>48</v>
      </c>
      <c r="B2" s="6" t="s">
        <v>46</v>
      </c>
      <c r="C2" s="7"/>
      <c r="D2" s="8"/>
      <c r="E2" s="9"/>
      <c r="F2" s="10"/>
    </row>
    <row r="3" spans="1:9">
      <c r="A3" s="54" t="s">
        <v>0</v>
      </c>
      <c r="B3" s="12" t="s">
        <v>1</v>
      </c>
      <c r="C3" s="11" t="s">
        <v>2</v>
      </c>
      <c r="D3" s="11" t="s">
        <v>3</v>
      </c>
      <c r="E3" s="13" t="s">
        <v>11</v>
      </c>
      <c r="F3" s="14" t="s">
        <v>4</v>
      </c>
      <c r="G3" s="14" t="s">
        <v>174</v>
      </c>
    </row>
    <row r="4" spans="1:9" ht="90">
      <c r="A4" s="71" t="s">
        <v>16</v>
      </c>
      <c r="B4" s="35" t="s">
        <v>84</v>
      </c>
      <c r="C4" s="49" t="s">
        <v>6</v>
      </c>
      <c r="D4" s="37">
        <v>4110.8999999999996</v>
      </c>
      <c r="E4" s="19"/>
      <c r="F4" s="20">
        <f t="shared" ref="F4" si="0">D4*E4</f>
        <v>0</v>
      </c>
      <c r="G4" s="49"/>
    </row>
    <row r="5" spans="1:9" ht="105">
      <c r="A5" s="71" t="s">
        <v>17</v>
      </c>
      <c r="B5" s="35" t="s">
        <v>85</v>
      </c>
      <c r="C5" s="49" t="s">
        <v>6</v>
      </c>
      <c r="D5" s="37">
        <v>472.5</v>
      </c>
      <c r="E5" s="19"/>
      <c r="F5" s="20">
        <f t="shared" ref="F5" si="1">D5*E5</f>
        <v>0</v>
      </c>
      <c r="G5" s="49"/>
    </row>
    <row r="6" spans="1:9" ht="60">
      <c r="A6" s="71" t="s">
        <v>42</v>
      </c>
      <c r="B6" s="35" t="s">
        <v>89</v>
      </c>
      <c r="C6" s="49" t="s">
        <v>6</v>
      </c>
      <c r="D6" s="37">
        <v>4583.3999999999996</v>
      </c>
      <c r="E6" s="19"/>
      <c r="F6" s="20">
        <f t="shared" ref="F6:F7" si="2">D6*E6</f>
        <v>0</v>
      </c>
      <c r="G6" s="49"/>
    </row>
    <row r="7" spans="1:9" ht="90">
      <c r="A7" s="71" t="s">
        <v>18</v>
      </c>
      <c r="B7" s="42" t="s">
        <v>98</v>
      </c>
      <c r="C7" s="49" t="s">
        <v>8</v>
      </c>
      <c r="D7" s="23">
        <v>284</v>
      </c>
      <c r="E7" s="19"/>
      <c r="F7" s="20">
        <f t="shared" si="2"/>
        <v>0</v>
      </c>
      <c r="G7" s="49"/>
    </row>
    <row r="8" spans="1:9" ht="165">
      <c r="A8" s="71" t="s">
        <v>19</v>
      </c>
      <c r="B8" s="35" t="s">
        <v>160</v>
      </c>
      <c r="C8" s="49" t="s">
        <v>6</v>
      </c>
      <c r="D8" s="37">
        <v>4583.3999999999996</v>
      </c>
      <c r="E8" s="19"/>
      <c r="F8" s="20">
        <f t="shared" ref="F8:F16" si="3">D8*E8</f>
        <v>0</v>
      </c>
      <c r="G8" s="49"/>
    </row>
    <row r="9" spans="1:9" s="27" customFormat="1" ht="53.25" customHeight="1">
      <c r="A9" s="71"/>
      <c r="B9" s="73" t="s">
        <v>188</v>
      </c>
      <c r="C9" s="49"/>
      <c r="D9" s="23"/>
      <c r="E9" s="45"/>
      <c r="F9" s="48"/>
      <c r="G9" s="49"/>
      <c r="H9" s="1"/>
      <c r="I9" s="1"/>
    </row>
    <row r="10" spans="1:9" ht="105">
      <c r="A10" s="71" t="s">
        <v>20</v>
      </c>
      <c r="B10" s="35" t="s">
        <v>159</v>
      </c>
      <c r="C10" s="49" t="s">
        <v>6</v>
      </c>
      <c r="D10" s="37">
        <v>453.1</v>
      </c>
      <c r="E10" s="19"/>
      <c r="F10" s="20">
        <f t="shared" ref="F10" si="4">D10*E10</f>
        <v>0</v>
      </c>
      <c r="G10" s="49"/>
    </row>
    <row r="11" spans="1:9" s="27" customFormat="1" ht="53.25" customHeight="1">
      <c r="A11" s="71"/>
      <c r="B11" s="73" t="s">
        <v>188</v>
      </c>
      <c r="C11" s="49"/>
      <c r="D11" s="23"/>
      <c r="E11" s="45"/>
      <c r="F11" s="48"/>
      <c r="G11" s="49"/>
      <c r="H11" s="1"/>
      <c r="I11" s="1"/>
    </row>
    <row r="12" spans="1:9" ht="350.25" customHeight="1">
      <c r="A12" s="71" t="s">
        <v>21</v>
      </c>
      <c r="B12" s="82" t="s">
        <v>121</v>
      </c>
      <c r="C12" s="49" t="s">
        <v>6</v>
      </c>
      <c r="D12" s="23">
        <v>5036.5</v>
      </c>
      <c r="E12" s="19"/>
      <c r="F12" s="20">
        <f t="shared" si="3"/>
        <v>0</v>
      </c>
      <c r="G12" s="49"/>
    </row>
    <row r="13" spans="1:9" s="27" customFormat="1" ht="53.25" customHeight="1">
      <c r="A13" s="71"/>
      <c r="B13" s="73" t="s">
        <v>188</v>
      </c>
      <c r="C13" s="49"/>
      <c r="D13" s="23"/>
      <c r="E13" s="45"/>
      <c r="F13" s="48"/>
      <c r="G13" s="49"/>
      <c r="H13" s="1"/>
      <c r="I13" s="1"/>
    </row>
    <row r="14" spans="1:9" ht="30">
      <c r="A14" s="71" t="s">
        <v>47</v>
      </c>
      <c r="B14" s="42" t="s">
        <v>61</v>
      </c>
      <c r="C14" s="49" t="s">
        <v>6</v>
      </c>
      <c r="D14" s="37">
        <v>4583.3999999999996</v>
      </c>
      <c r="E14" s="19"/>
      <c r="F14" s="20">
        <f t="shared" ref="F14" si="5">D14*E14</f>
        <v>0</v>
      </c>
      <c r="G14" s="49"/>
    </row>
    <row r="15" spans="1:9" ht="75">
      <c r="A15" s="71" t="s">
        <v>77</v>
      </c>
      <c r="B15" s="83" t="s">
        <v>118</v>
      </c>
      <c r="C15" s="49" t="s">
        <v>8</v>
      </c>
      <c r="D15" s="23">
        <v>660.3</v>
      </c>
      <c r="E15" s="19"/>
      <c r="F15" s="20">
        <f t="shared" si="3"/>
        <v>0</v>
      </c>
      <c r="G15" s="49"/>
    </row>
    <row r="16" spans="1:9" ht="75">
      <c r="A16" s="72" t="s">
        <v>90</v>
      </c>
      <c r="B16" s="83" t="s">
        <v>119</v>
      </c>
      <c r="C16" s="49" t="s">
        <v>8</v>
      </c>
      <c r="D16" s="23">
        <v>246.7</v>
      </c>
      <c r="E16" s="19"/>
      <c r="F16" s="20">
        <f t="shared" si="3"/>
        <v>0</v>
      </c>
      <c r="G16" s="49"/>
    </row>
    <row r="17" spans="1:7" ht="75">
      <c r="A17" s="71" t="s">
        <v>92</v>
      </c>
      <c r="B17" s="35" t="s">
        <v>104</v>
      </c>
      <c r="C17" s="22" t="s">
        <v>8</v>
      </c>
      <c r="D17" s="23">
        <v>429.3</v>
      </c>
      <c r="E17" s="19"/>
      <c r="F17" s="20">
        <f>D17*E17</f>
        <v>0</v>
      </c>
      <c r="G17" s="49"/>
    </row>
    <row r="18" spans="1:7" ht="60">
      <c r="A18" s="72" t="s">
        <v>93</v>
      </c>
      <c r="B18" s="83" t="s">
        <v>120</v>
      </c>
      <c r="C18" s="49" t="s">
        <v>8</v>
      </c>
      <c r="D18" s="23">
        <v>429.3</v>
      </c>
      <c r="E18" s="19"/>
      <c r="F18" s="20">
        <f t="shared" ref="F18" si="6">D18*E18</f>
        <v>0</v>
      </c>
      <c r="G18" s="49"/>
    </row>
    <row r="19" spans="1:7" ht="90">
      <c r="A19" s="71" t="s">
        <v>95</v>
      </c>
      <c r="B19" s="35" t="s">
        <v>99</v>
      </c>
      <c r="C19" s="22" t="s">
        <v>8</v>
      </c>
      <c r="D19" s="23">
        <v>284</v>
      </c>
      <c r="E19" s="19"/>
      <c r="F19" s="20">
        <f>D19*E19</f>
        <v>0</v>
      </c>
      <c r="G19" s="49"/>
    </row>
    <row r="20" spans="1:7" ht="30">
      <c r="A20" s="71" t="s">
        <v>96</v>
      </c>
      <c r="B20" s="84" t="s">
        <v>100</v>
      </c>
      <c r="C20" s="22" t="s">
        <v>8</v>
      </c>
      <c r="D20" s="23">
        <v>284</v>
      </c>
      <c r="E20" s="19"/>
      <c r="F20" s="20">
        <f>D20*E20</f>
        <v>0</v>
      </c>
      <c r="G20" s="49"/>
    </row>
    <row r="21" spans="1:7" ht="30">
      <c r="A21" s="72" t="s">
        <v>97</v>
      </c>
      <c r="B21" s="15" t="s">
        <v>91</v>
      </c>
      <c r="C21" s="22" t="s">
        <v>8</v>
      </c>
      <c r="D21" s="23">
        <v>35.700000000000003</v>
      </c>
      <c r="E21" s="24"/>
      <c r="F21" s="48">
        <f>D21*E21</f>
        <v>0</v>
      </c>
      <c r="G21" s="49"/>
    </row>
    <row r="22" spans="1:7" ht="30.75" thickBot="1">
      <c r="A22" s="72" t="s">
        <v>101</v>
      </c>
      <c r="B22" s="15" t="s">
        <v>94</v>
      </c>
      <c r="C22" s="22" t="s">
        <v>8</v>
      </c>
      <c r="D22" s="23">
        <v>14</v>
      </c>
      <c r="E22" s="24"/>
      <c r="F22" s="48">
        <f>D22*E22</f>
        <v>0</v>
      </c>
      <c r="G22" s="49"/>
    </row>
    <row r="23" spans="1:7" ht="17.25" thickTop="1" thickBot="1">
      <c r="B23" s="25"/>
      <c r="C23" s="26"/>
      <c r="D23" s="119" t="s">
        <v>9</v>
      </c>
      <c r="E23" s="119"/>
      <c r="F23" s="46">
        <f>SUM(F4:F22)</f>
        <v>0</v>
      </c>
      <c r="G23" s="106">
        <f>SUM(G4:G22)</f>
        <v>0</v>
      </c>
    </row>
    <row r="24" spans="1:7" s="27" customFormat="1" ht="16.5" thickTop="1">
      <c r="A24" s="63"/>
      <c r="B24" s="31"/>
      <c r="E24" s="28"/>
      <c r="F24" s="29"/>
      <c r="G24" s="43"/>
    </row>
  </sheetData>
  <mergeCells count="1">
    <mergeCell ref="D23:E23"/>
  </mergeCells>
  <pageMargins left="0.70866141732283472" right="0.70866141732283472" top="0.74803149606299213" bottom="0.74803149606299213" header="0.31496062992125984" footer="0.31496062992125984"/>
  <pageSetup paperSize="9" scale="66" fitToHeight="0" orientation="portrait" r:id="rId1"/>
  <headerFooter>
    <oddHeader>&amp;L“A.G.M. PROJEKT” d.o.o. LABIN
datum  12/2018.g.
&amp;Rz.o. proj. 32/18-JUG-GP 
br. projekta 101/18</oddHeader>
    <oddFooter xml:space="preserve">&amp;CA.G.M. PROJEKT d.o.o., P. SFECI 3, 52220 LABIN, OIB: 05887373049
tel/fax (052) 854 362, agm-projekt@pu.t-com.hr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List1">
    <pageSetUpPr fitToPage="1"/>
  </sheetPr>
  <dimension ref="A2:G9"/>
  <sheetViews>
    <sheetView view="pageBreakPreview" zoomScale="80" zoomScaleNormal="100" zoomScaleSheetLayoutView="80" workbookViewId="0">
      <selection activeCell="B6" sqref="B6"/>
    </sheetView>
  </sheetViews>
  <sheetFormatPr defaultColWidth="9.140625" defaultRowHeight="15.75"/>
  <cols>
    <col min="1" max="1" width="10.85546875" style="62" bestFit="1" customWidth="1"/>
    <col min="2" max="2" width="64.42578125" style="3" bestFit="1" customWidth="1"/>
    <col min="3" max="4" width="10.7109375" style="1" customWidth="1"/>
    <col min="5" max="5" width="13.28515625" style="4" bestFit="1" customWidth="1"/>
    <col min="6" max="6" width="17.85546875" style="5" bestFit="1" customWidth="1"/>
    <col min="7" max="7" width="20.7109375" style="1" bestFit="1" customWidth="1"/>
    <col min="8" max="16384" width="9.140625" style="1"/>
  </cols>
  <sheetData>
    <row r="2" spans="1:7" ht="18.75">
      <c r="A2" s="53" t="s">
        <v>49</v>
      </c>
      <c r="B2" s="6" t="s">
        <v>50</v>
      </c>
      <c r="C2" s="78"/>
      <c r="D2" s="77"/>
      <c r="E2" s="77"/>
      <c r="F2" s="77"/>
    </row>
    <row r="3" spans="1:7">
      <c r="A3" s="54" t="s">
        <v>0</v>
      </c>
      <c r="B3" s="12" t="s">
        <v>1</v>
      </c>
      <c r="C3" s="74" t="s">
        <v>2</v>
      </c>
      <c r="D3" s="74" t="s">
        <v>3</v>
      </c>
      <c r="E3" s="75" t="s">
        <v>11</v>
      </c>
      <c r="F3" s="76" t="s">
        <v>4</v>
      </c>
      <c r="G3" s="14" t="s">
        <v>174</v>
      </c>
    </row>
    <row r="4" spans="1:7" ht="195">
      <c r="A4" s="71" t="s">
        <v>16</v>
      </c>
      <c r="B4" s="35" t="s">
        <v>161</v>
      </c>
      <c r="C4" s="49" t="s">
        <v>6</v>
      </c>
      <c r="D4" s="23">
        <v>2495.8000000000002</v>
      </c>
      <c r="E4" s="24"/>
      <c r="F4" s="48">
        <f>D4*E4</f>
        <v>0</v>
      </c>
      <c r="G4" s="103"/>
    </row>
    <row r="5" spans="1:7" ht="195">
      <c r="A5" s="71" t="s">
        <v>17</v>
      </c>
      <c r="B5" s="35" t="s">
        <v>162</v>
      </c>
      <c r="C5" s="49" t="s">
        <v>6</v>
      </c>
      <c r="D5" s="23">
        <v>872.8</v>
      </c>
      <c r="E5" s="24"/>
      <c r="F5" s="48">
        <f>D5*E5</f>
        <v>0</v>
      </c>
      <c r="G5" s="103"/>
    </row>
    <row r="6" spans="1:7" ht="180.75" thickBot="1">
      <c r="A6" s="71" t="s">
        <v>42</v>
      </c>
      <c r="B6" s="35" t="s">
        <v>112</v>
      </c>
      <c r="C6" s="49" t="s">
        <v>6</v>
      </c>
      <c r="D6" s="23">
        <v>26.5</v>
      </c>
      <c r="E6" s="24"/>
      <c r="F6" s="48">
        <f>D6*E6</f>
        <v>0</v>
      </c>
      <c r="G6" s="103"/>
    </row>
    <row r="7" spans="1:7" ht="17.25" thickTop="1" thickBot="1">
      <c r="A7" s="61"/>
      <c r="B7" s="25"/>
      <c r="C7" s="26"/>
      <c r="D7" s="119" t="s">
        <v>9</v>
      </c>
      <c r="E7" s="119"/>
      <c r="F7" s="46">
        <f>SUM(F4:F6)</f>
        <v>0</v>
      </c>
      <c r="G7" s="106">
        <f>SUM(G4:G6)</f>
        <v>0</v>
      </c>
    </row>
    <row r="8" spans="1:7" s="27" customFormat="1" ht="16.5" thickTop="1">
      <c r="A8" s="62"/>
      <c r="B8" s="31"/>
      <c r="E8" s="28"/>
      <c r="F8" s="29"/>
      <c r="G8" s="43"/>
    </row>
    <row r="9" spans="1:7" s="27" customFormat="1">
      <c r="A9" s="63"/>
      <c r="B9" s="32"/>
      <c r="C9" s="30"/>
      <c r="D9" s="32"/>
      <c r="E9" s="33"/>
      <c r="F9" s="34"/>
      <c r="G9" s="44"/>
    </row>
  </sheetData>
  <mergeCells count="1">
    <mergeCell ref="D7:E7"/>
  </mergeCells>
  <pageMargins left="0.70866141732283472" right="0.70866141732283472" top="0.74803149606299213" bottom="0.74803149606299213" header="0.31496062992125984" footer="0.31496062992125984"/>
  <pageSetup paperSize="9" scale="68" fitToHeight="0" orientation="portrait" r:id="rId1"/>
  <headerFooter>
    <oddHeader>&amp;L“A.G.M. PROJEKT” d.o.o. LABIN
datum  12/2018.g.
&amp;Rz.o. proj. 32/18-JUG-GP 
br. projekta 101/18</oddHeader>
    <oddFooter>&amp;CA.G.M. PROJEKT d.o.o., P. SFECI 3, 52220 LABIN, OIB: 05887373049
tel/fax (052) 854 362, agm-projekt@pu.t-com.hr</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D11"/>
  <sheetViews>
    <sheetView view="pageBreakPreview" zoomScaleNormal="100" zoomScaleSheetLayoutView="100" workbookViewId="0">
      <selection activeCell="D19" sqref="D19"/>
    </sheetView>
  </sheetViews>
  <sheetFormatPr defaultColWidth="9.140625" defaultRowHeight="15.75"/>
  <cols>
    <col min="1" max="1" width="10.85546875" style="62" bestFit="1" customWidth="1"/>
    <col min="2" max="2" width="64.42578125" style="3" bestFit="1" customWidth="1"/>
    <col min="3" max="3" width="15.42578125" style="1" bestFit="1" customWidth="1"/>
    <col min="4" max="4" width="20.7109375" style="1" bestFit="1" customWidth="1"/>
    <col min="5" max="16384" width="9.140625" style="1"/>
  </cols>
  <sheetData>
    <row r="2" spans="1:4" ht="18.75">
      <c r="A2" s="53"/>
      <c r="B2" s="6" t="s">
        <v>114</v>
      </c>
      <c r="C2" s="78"/>
    </row>
    <row r="3" spans="1:4">
      <c r="A3" s="54"/>
      <c r="B3" s="12" t="s">
        <v>115</v>
      </c>
      <c r="C3" s="79" t="s">
        <v>4</v>
      </c>
      <c r="D3" s="14" t="s">
        <v>174</v>
      </c>
    </row>
    <row r="4" spans="1:4" ht="18.75">
      <c r="A4" s="71" t="s">
        <v>14</v>
      </c>
      <c r="B4" s="6" t="s">
        <v>15</v>
      </c>
      <c r="C4" s="81">
        <f>'1. RUŠENJE I DEMONTAŽA'!F17</f>
        <v>0</v>
      </c>
      <c r="D4" s="107">
        <f>'1. RUŠENJE I DEMONTAŽA'!G17</f>
        <v>0</v>
      </c>
    </row>
    <row r="5" spans="1:4" ht="18.75">
      <c r="A5" s="71" t="s">
        <v>22</v>
      </c>
      <c r="B5" s="6" t="s">
        <v>10</v>
      </c>
      <c r="C5" s="81">
        <f>'2.ZAMJENA VANJSKE STOLARIJE'!F114</f>
        <v>0</v>
      </c>
      <c r="D5" s="107">
        <f>'2.ZAMJENA VANJSKE STOLARIJE'!G114</f>
        <v>0</v>
      </c>
    </row>
    <row r="6" spans="1:4" ht="18.75">
      <c r="A6" s="71" t="s">
        <v>43</v>
      </c>
      <c r="B6" s="6" t="s">
        <v>44</v>
      </c>
      <c r="C6" s="81">
        <f>'3.FASADERSKI RADOVI'!F15</f>
        <v>0</v>
      </c>
      <c r="D6" s="107">
        <f>'3.FASADERSKI RADOVI'!G15</f>
        <v>0</v>
      </c>
    </row>
    <row r="7" spans="1:4" ht="18.75">
      <c r="A7" s="71" t="s">
        <v>48</v>
      </c>
      <c r="B7" s="6" t="s">
        <v>46</v>
      </c>
      <c r="C7" s="81">
        <f>'4.IZOLATERSKI RADOVI'!F23</f>
        <v>0</v>
      </c>
      <c r="D7" s="107">
        <f>'4.IZOLATERSKI RADOVI'!G23</f>
        <v>0</v>
      </c>
    </row>
    <row r="8" spans="1:4" ht="19.5" thickBot="1">
      <c r="A8" s="71" t="s">
        <v>49</v>
      </c>
      <c r="B8" s="6" t="s">
        <v>50</v>
      </c>
      <c r="C8" s="81">
        <f>'5.OSTALI RADOVI'!F7</f>
        <v>0</v>
      </c>
      <c r="D8" s="107">
        <f>'5.OSTALI RADOVI'!G7</f>
        <v>0</v>
      </c>
    </row>
    <row r="9" spans="1:4" ht="17.25" thickTop="1" thickBot="1">
      <c r="A9" s="61"/>
      <c r="B9" s="80" t="s">
        <v>9</v>
      </c>
      <c r="C9" s="102">
        <f>SUM(C4:C8)</f>
        <v>0</v>
      </c>
      <c r="D9" s="108">
        <f>SUM(D4:D8)</f>
        <v>0</v>
      </c>
    </row>
    <row r="10" spans="1:4" s="27" customFormat="1" ht="16.5" thickTop="1">
      <c r="A10" s="62"/>
      <c r="B10" s="31"/>
      <c r="D10" s="43"/>
    </row>
    <row r="11" spans="1:4" s="27" customFormat="1">
      <c r="A11" s="63"/>
      <c r="B11" s="32"/>
      <c r="C11" s="30"/>
      <c r="D11" s="44"/>
    </row>
  </sheetData>
  <pageMargins left="0.70866141732283472" right="0.70866141732283472" top="0.74803149606299213" bottom="0.74803149606299213" header="0.31496062992125984" footer="0.31496062992125984"/>
  <pageSetup paperSize="9" scale="96" fitToHeight="0" orientation="portrait" r:id="rId1"/>
  <headerFooter>
    <oddHeader xml:space="preserve">&amp;L“A.G.M. PROJEKT” d.o.o. LABIN
datum  12/2018.g.&amp;Rz.o. proj. 32/18-JUG-GP
br. projekta 101/18
</oddHeader>
    <oddFooter>&amp;CA.G.M. PROJEKT d.o.o., P. SFECI 3, 52220 LABIN, OIB: 05887373049
tel/fax (052) 854 362, agm-projekt@pu.t-com.hr</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Radni listovi</vt:lpstr>
      </vt:variant>
      <vt:variant>
        <vt:i4>8</vt:i4>
      </vt:variant>
      <vt:variant>
        <vt:lpstr>Imenovani rasponi</vt:lpstr>
      </vt:variant>
      <vt:variant>
        <vt:i4>8</vt:i4>
      </vt:variant>
    </vt:vector>
  </HeadingPairs>
  <TitlesOfParts>
    <vt:vector size="16" baseType="lpstr">
      <vt:lpstr>NASLOVNA</vt:lpstr>
      <vt:lpstr>OPĆI UVJETI</vt:lpstr>
      <vt:lpstr>1. RUŠENJE I DEMONTAŽA</vt:lpstr>
      <vt:lpstr>2.ZAMJENA VANJSKE STOLARIJE</vt:lpstr>
      <vt:lpstr>3.FASADERSKI RADOVI</vt:lpstr>
      <vt:lpstr>4.IZOLATERSKI RADOVI</vt:lpstr>
      <vt:lpstr>5.OSTALI RADOVI</vt:lpstr>
      <vt:lpstr>REKAPITULACIJA</vt:lpstr>
      <vt:lpstr>'1. RUŠENJE I DEMONTAŽA'!Podrucje_ispisa</vt:lpstr>
      <vt:lpstr>'2.ZAMJENA VANJSKE STOLARIJE'!Podrucje_ispisa</vt:lpstr>
      <vt:lpstr>'3.FASADERSKI RADOVI'!Podrucje_ispisa</vt:lpstr>
      <vt:lpstr>'4.IZOLATERSKI RADOVI'!Podrucje_ispisa</vt:lpstr>
      <vt:lpstr>'5.OSTALI RADOVI'!Podrucje_ispisa</vt:lpstr>
      <vt:lpstr>NASLOVNA!Podrucje_ispisa</vt:lpstr>
      <vt:lpstr>'OPĆI UVJETI'!Podrucje_ispisa</vt:lpstr>
      <vt:lpstr>REKAPITULACIJA!Podrucje_ispisa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Danijel</dc:creator>
  <cp:lastModifiedBy>Goran Zufic</cp:lastModifiedBy>
  <cp:lastPrinted>2019-02-08T11:58:19Z</cp:lastPrinted>
  <dcterms:created xsi:type="dcterms:W3CDTF">2015-05-22T10:01:48Z</dcterms:created>
  <dcterms:modified xsi:type="dcterms:W3CDTF">2019-02-08T12:02:03Z</dcterms:modified>
</cp:coreProperties>
</file>