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d:\Users\dlucin.ROTERM\Documents\RADNO\FSB Zg_projekt EU\Radno Davor\6_Dorade projekta nakon druge revizije\STROJ\Proracuni i prilozi Sjever - priprema za print\"/>
    </mc:Choice>
  </mc:AlternateContent>
  <xr:revisionPtr revIDLastSave="0" documentId="13_ncr:1_{D92CFD41-CB27-467D-ADD4-B5A69888A139}" xr6:coauthVersionLast="40" xr6:coauthVersionMax="40" xr10:uidLastSave="{00000000-0000-0000-0000-000000000000}"/>
  <bookViews>
    <workbookView xWindow="28680" yWindow="-120" windowWidth="29040" windowHeight="17640" tabRatio="667" activeTab="2" xr2:uid="{00000000-000D-0000-FFFF-FFFF00000000}"/>
  </bookViews>
  <sheets>
    <sheet name="STROJARSTVO" sheetId="12" r:id="rId1"/>
    <sheet name="BUŠ_piezo i buš" sheetId="24" r:id="rId2"/>
    <sheet name="BUŠ_stroj+pratece" sheetId="23" r:id="rId3"/>
    <sheet name="Rekapitulacija" sheetId="21" r:id="rId4"/>
  </sheets>
  <definedNames>
    <definedName name="_xlnm.Print_Area" localSheetId="1">'BUŠ_piezo i buš'!$A$1:$F$136</definedName>
    <definedName name="_xlnm.Print_Area" localSheetId="2">'BUŠ_stroj+pratece'!$A$1:$F$139</definedName>
    <definedName name="_xlnm.Print_Area" localSheetId="0">STROJARSTVO!$A$1:$F$1196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30" i="24" l="1"/>
  <c r="A81" i="24"/>
  <c r="A25" i="24"/>
  <c r="A5" i="24"/>
  <c r="A9" i="24" l="1"/>
  <c r="A17" i="24" s="1"/>
  <c r="A132" i="24"/>
  <c r="A7" i="24"/>
  <c r="A15" i="24" s="1"/>
  <c r="A27" i="24"/>
  <c r="A11" i="24"/>
  <c r="A13" i="24"/>
  <c r="A83" i="24"/>
  <c r="A134" i="24"/>
  <c r="A136" i="24" s="1"/>
  <c r="A29" i="24"/>
  <c r="A85" i="24"/>
  <c r="A31" i="24" l="1"/>
  <c r="A88" i="24"/>
  <c r="A19" i="24"/>
  <c r="A21" i="24" s="1"/>
  <c r="A90" i="24" l="1"/>
  <c r="A34" i="24"/>
  <c r="A36" i="24" l="1"/>
  <c r="A92" i="24"/>
  <c r="A94" i="24" s="1"/>
  <c r="A96" i="24" l="1"/>
  <c r="A98" i="24" s="1"/>
  <c r="A38" i="24"/>
  <c r="A100" i="24" l="1"/>
  <c r="A102" i="24"/>
  <c r="A40" i="24"/>
  <c r="A104" i="24" l="1"/>
  <c r="A106" i="24"/>
  <c r="A108" i="24"/>
  <c r="A110" i="24" s="1"/>
  <c r="A113" i="24" s="1"/>
  <c r="A115" i="24" s="1"/>
  <c r="A117" i="24" s="1"/>
  <c r="A119" i="24" s="1"/>
  <c r="A121" i="24" s="1"/>
  <c r="A123" i="24" s="1"/>
  <c r="A125" i="24" s="1"/>
  <c r="A127" i="24" s="1"/>
  <c r="A42" i="24"/>
  <c r="A44" i="24" l="1"/>
  <c r="A46" i="24" s="1"/>
  <c r="A48" i="24" s="1"/>
  <c r="A50" i="24" s="1"/>
  <c r="A52" i="24" s="1"/>
  <c r="A54" i="24" s="1"/>
  <c r="A56" i="24" s="1"/>
  <c r="A58" i="24" s="1"/>
  <c r="A60" i="24" s="1"/>
  <c r="A63" i="24" s="1"/>
  <c r="A65" i="24" s="1"/>
  <c r="A67" i="24" s="1"/>
  <c r="A69" i="24" s="1"/>
  <c r="A71" i="24" s="1"/>
  <c r="A73" i="24" s="1"/>
  <c r="A75" i="24" s="1"/>
  <c r="A77" i="24" s="1"/>
  <c r="A6" i="21" l="1"/>
  <c r="A5" i="21"/>
  <c r="A4" i="21"/>
  <c r="A3" i="21"/>
  <c r="A2" i="21"/>
  <c r="A23" i="12" l="1"/>
  <c r="A47" i="12" l="1"/>
  <c r="A54" i="12" s="1"/>
  <c r="A57" i="12" s="1"/>
  <c r="A61" i="12" s="1"/>
  <c r="A65" i="12" l="1"/>
  <c r="A68" i="12" l="1"/>
  <c r="A129" i="23"/>
  <c r="A118" i="23"/>
  <c r="A120" i="23" s="1"/>
  <c r="A109" i="23"/>
  <c r="A107" i="23"/>
  <c r="A46" i="23"/>
  <c r="A48" i="23" s="1"/>
  <c r="A31" i="23"/>
  <c r="A33" i="23" s="1"/>
  <c r="A5" i="23"/>
  <c r="A35" i="23" l="1"/>
  <c r="A50" i="23"/>
  <c r="A37" i="23"/>
  <c r="A39" i="23" s="1"/>
  <c r="A111" i="23"/>
  <c r="A113" i="23" s="1"/>
  <c r="A122" i="23"/>
  <c r="A124" i="23" s="1"/>
  <c r="A71" i="12"/>
  <c r="A74" i="12" s="1"/>
  <c r="A77" i="12" s="1"/>
  <c r="A7" i="23"/>
  <c r="A131" i="23"/>
  <c r="A52" i="23"/>
  <c r="A80" i="12" l="1"/>
  <c r="A41" i="23"/>
  <c r="A43" i="23" s="1"/>
  <c r="A133" i="23"/>
  <c r="A135" i="23" s="1"/>
  <c r="A54" i="23"/>
  <c r="A9" i="23"/>
  <c r="A11" i="23"/>
  <c r="A82" i="12" l="1"/>
  <c r="A86" i="12" s="1"/>
  <c r="A137" i="23"/>
  <c r="A139" i="23" s="1"/>
  <c r="A13" i="23"/>
  <c r="A56" i="23"/>
  <c r="A90" i="12" l="1"/>
  <c r="A58" i="23"/>
  <c r="A60" i="23" s="1"/>
  <c r="A15" i="23"/>
  <c r="A17" i="23" s="1"/>
  <c r="A19" i="23" s="1"/>
  <c r="A62" i="23" l="1"/>
  <c r="A94" i="12"/>
  <c r="A21" i="23"/>
  <c r="A25" i="23" s="1"/>
  <c r="A27" i="23" s="1"/>
  <c r="A23" i="23"/>
  <c r="A64" i="23"/>
  <c r="A66" i="23" s="1"/>
  <c r="A68" i="23" l="1"/>
  <c r="A96" i="12"/>
  <c r="A70" i="23"/>
  <c r="A98" i="12" l="1"/>
  <c r="A72" i="23"/>
  <c r="A100" i="12" l="1"/>
  <c r="A74" i="23"/>
  <c r="A76" i="23" s="1"/>
  <c r="A80" i="23" s="1"/>
  <c r="A82" i="23" s="1"/>
  <c r="A84" i="23" s="1"/>
  <c r="A86" i="23" s="1"/>
  <c r="A88" i="23" s="1"/>
  <c r="A90" i="23" s="1"/>
  <c r="A92" i="23" s="1"/>
  <c r="A94" i="23" s="1"/>
  <c r="A96" i="23" s="1"/>
  <c r="A98" i="23" s="1"/>
  <c r="A100" i="23" s="1"/>
  <c r="A102" i="23" s="1"/>
  <c r="A104" i="23" s="1"/>
  <c r="A102" i="12" l="1"/>
  <c r="D1087" i="12"/>
  <c r="D1086" i="12"/>
  <c r="D1085" i="12"/>
  <c r="A157" i="12" l="1"/>
  <c r="A164" i="12" l="1"/>
  <c r="A171" i="12" l="1"/>
  <c r="A178" i="12" l="1"/>
  <c r="A187" i="12" s="1"/>
  <c r="A196" i="12" s="1"/>
  <c r="A205" i="12" s="1"/>
  <c r="A224" i="12" s="1"/>
  <c r="A243" i="12" s="1"/>
  <c r="A332" i="12" l="1"/>
  <c r="A350" i="12" s="1"/>
  <c r="A368" i="12" s="1"/>
  <c r="A370" i="12" s="1"/>
  <c r="A375" i="12" s="1"/>
  <c r="A386" i="12" s="1"/>
  <c r="A396" i="12" s="1"/>
  <c r="A400" i="12" s="1"/>
  <c r="A402" i="12" s="1"/>
  <c r="A406" i="12" s="1"/>
  <c r="A408" i="12" s="1"/>
  <c r="A410" i="12" s="1"/>
  <c r="A675" i="12"/>
  <c r="A696" i="12" l="1"/>
  <c r="A717" i="12" l="1"/>
  <c r="A738" i="12" s="1"/>
  <c r="A758" i="12" l="1"/>
  <c r="A779" i="12" l="1"/>
  <c r="A800" i="12" s="1"/>
  <c r="A821" i="12" l="1"/>
  <c r="A841" i="12" l="1"/>
  <c r="A862" i="12" s="1"/>
  <c r="A883" i="12" l="1"/>
  <c r="A904" i="12" s="1"/>
  <c r="A925" i="12" s="1"/>
  <c r="A946" i="12" s="1"/>
  <c r="A967" i="12" s="1"/>
  <c r="A988" i="12" s="1"/>
  <c r="A1009" i="12" s="1"/>
  <c r="A1020" i="12" l="1"/>
  <c r="A1022" i="12" s="1"/>
  <c r="A1024" i="12" s="1"/>
  <c r="A1026" i="12" s="1"/>
  <c r="A1028" i="12" s="1"/>
  <c r="A1032" i="12" s="1"/>
  <c r="A1035" i="12" s="1"/>
  <c r="A516" i="12"/>
  <c r="A1037" i="12" l="1"/>
  <c r="A1039" i="12" s="1"/>
  <c r="A1042" i="12" s="1"/>
  <c r="A1067" i="12" s="1"/>
  <c r="A1069" i="12" s="1"/>
  <c r="A1072" i="12" s="1"/>
  <c r="A1074" i="12" s="1"/>
  <c r="A1077" i="12" s="1"/>
  <c r="A1083" i="12" s="1"/>
  <c r="A1093" i="12" s="1"/>
  <c r="A1102" i="12" s="1"/>
  <c r="A1104" i="12" s="1"/>
  <c r="A1109" i="12" s="1"/>
  <c r="A1117" i="12" s="1"/>
  <c r="A1129" i="12" s="1"/>
  <c r="A1131" i="12" s="1"/>
  <c r="A1144" i="12" s="1"/>
  <c r="A1146" i="12" s="1"/>
  <c r="A1151" i="12" s="1"/>
  <c r="A1153" i="12" s="1"/>
  <c r="A1160" i="12" s="1"/>
  <c r="A1165" i="12" s="1"/>
  <c r="A1167" i="12" s="1"/>
  <c r="A1170" i="12" s="1"/>
  <c r="A1173" i="12" s="1"/>
  <c r="A1176" i="12" s="1"/>
  <c r="A1178" i="12" s="1"/>
  <c r="A1180" i="12" s="1"/>
  <c r="A1182" i="12" s="1"/>
  <c r="A1184" i="12" s="1"/>
  <c r="A1186" i="12" s="1"/>
  <c r="A1188" i="12" s="1"/>
  <c r="A1190" i="12" s="1"/>
  <c r="A1192" i="12" s="1"/>
  <c r="A1194" i="12" s="1"/>
  <c r="A1196" i="12" s="1"/>
  <c r="A561" i="12"/>
  <c r="A574" i="12" s="1"/>
  <c r="A587" i="12" l="1"/>
  <c r="A600" i="12" s="1"/>
  <c r="A613" i="12" l="1"/>
  <c r="A626" i="12" l="1"/>
  <c r="A629" i="12" s="1"/>
  <c r="A633" i="12" l="1"/>
  <c r="A640" i="12" l="1"/>
  <c r="A644" i="12" l="1"/>
  <c r="A647" i="12" s="1"/>
  <c r="A650" i="12" s="1"/>
  <c r="A652" i="12" s="1"/>
  <c r="A654" i="12" s="1"/>
  <c r="A656" i="12" s="1"/>
  <c r="A658" i="12" s="1"/>
  <c r="A660" i="12" s="1"/>
  <c r="A662" i="12" s="1"/>
  <c r="A664" i="12" s="1"/>
  <c r="A666" i="12" s="1"/>
  <c r="A668" i="12" s="1"/>
  <c r="A670" i="12" s="1"/>
  <c r="A5" i="12" l="1"/>
  <c r="A7" i="12" l="1"/>
  <c r="A12" i="12" s="1"/>
  <c r="A16" i="12" l="1"/>
  <c r="A18" i="12" l="1"/>
  <c r="A20" i="12" s="1"/>
  <c r="A412" i="12"/>
  <c r="A416" i="12" s="1"/>
  <c r="A420" i="12" s="1"/>
  <c r="A425" i="12" s="1"/>
  <c r="A432" i="12" s="1"/>
  <c r="A443" i="12" s="1"/>
  <c r="A449" i="12" s="1"/>
  <c r="A453" i="12" s="1"/>
  <c r="A461" i="12" s="1"/>
  <c r="A469" i="12" s="1"/>
  <c r="A472" i="12" s="1"/>
  <c r="A474" i="12" s="1"/>
  <c r="A476" i="12" s="1"/>
  <c r="A478" i="12" s="1"/>
  <c r="A491" i="12" s="1"/>
  <c r="A493" i="12" s="1"/>
  <c r="A496" i="12" s="1"/>
  <c r="A499" i="12" s="1"/>
  <c r="A501" i="12" s="1"/>
  <c r="A503" i="12" s="1"/>
  <c r="A505" i="12" s="1"/>
  <c r="A507" i="12" s="1"/>
  <c r="A509" i="12" s="1"/>
  <c r="A511" i="12" s="1"/>
  <c r="A513" i="12" s="1"/>
</calcChain>
</file>

<file path=xl/sharedStrings.xml><?xml version="1.0" encoding="utf-8"?>
<sst xmlns="http://schemas.openxmlformats.org/spreadsheetml/2006/main" count="1637" uniqueCount="819">
  <si>
    <t>OPIS STAVKE</t>
  </si>
  <si>
    <t>JEDINICA MJERE</t>
  </si>
  <si>
    <t>KOLIČINA</t>
  </si>
  <si>
    <t>kom.</t>
  </si>
  <si>
    <t>kompl.</t>
  </si>
  <si>
    <t>JEDINIČNA 
CIJENA (kn)</t>
  </si>
  <si>
    <t>UKUPNA 
CIJENA (kn)</t>
  </si>
  <si>
    <t>R.
br.</t>
  </si>
  <si>
    <t>m2</t>
  </si>
  <si>
    <t>m</t>
  </si>
  <si>
    <t>*</t>
  </si>
  <si>
    <t>NO65</t>
  </si>
  <si>
    <t>Manometar promjera D80mm, priključak 1/2", mjerno područje 0-6 bara. U stavku uključena pripadajuća MS manometarska slavina 1/2".</t>
  </si>
  <si>
    <t>Čelične bešavne cijevi za razvod ogrijevne i rashladbe vode u  dimenzije prema DIN2448 i DIN2440, materijal prema DIN1629 (St.37.0) uključujući odgovarajuće fazonske kom.ade (hamburški lukovi), slijedećih dimenzija:</t>
  </si>
  <si>
    <t>NO100</t>
  </si>
  <si>
    <t>NO80</t>
  </si>
  <si>
    <t>NO50</t>
  </si>
  <si>
    <t>NO40</t>
  </si>
  <si>
    <t>NO32</t>
  </si>
  <si>
    <t>NO25</t>
  </si>
  <si>
    <t>NO20</t>
  </si>
  <si>
    <t>NO15</t>
  </si>
  <si>
    <t>XG-19X060</t>
  </si>
  <si>
    <t>XG-19X048</t>
  </si>
  <si>
    <t>XG-13X042</t>
  </si>
  <si>
    <t>XG-13X035</t>
  </si>
  <si>
    <t>XG-09X028</t>
  </si>
  <si>
    <t>XG-09X022</t>
  </si>
  <si>
    <t>U stavku uključeno ljepilo i spojne trake i završnim premazom armafinish.</t>
  </si>
  <si>
    <t>Čišćenje čeličnog cjevovoda do metalnog sjaja i bojanje sa dva sloja temeljne boje.</t>
  </si>
  <si>
    <t>PVC Φ 32mm</t>
  </si>
  <si>
    <t>Ugradbeni sifon za spoj odvodnje kondenzata na sistem odvodnje, sa plastičnim elementom za brtvljenje u slučaju isparavanja , proizvod kao "Hutterer &amp; Lechner " tip HL 138 ili jednakovrijedan.</t>
  </si>
  <si>
    <t>Transport materijala i alata do gradilišta, te povrat alata i preostalog materijala, uključivo horizontalni i vertikalni transport unutar gradilišta.</t>
  </si>
  <si>
    <t>Pripremno - završni radovi na gradilištu, uključivo čišćenje i uređenje gradilišta</t>
  </si>
  <si>
    <t>kg</t>
  </si>
  <si>
    <t>Spojni, brtveni i potrošni materijal za montažu navedene opreme, kao što su zidne čahure, vijci, podloške, matice, spojnice, kisik, plin, elektrode, čelični profili i sl.</t>
  </si>
  <si>
    <t>Manji prateći građevinski radovi potrebni za montažu navedene opreme.</t>
  </si>
  <si>
    <t>Ispuštanje ogrjevnog medija iz instalacije i priprema za demontažu opreme, cjevovoda i armature.</t>
  </si>
  <si>
    <t>lijevanoželjezni radijatori</t>
  </si>
  <si>
    <t>člankasti Al radijatori</t>
  </si>
  <si>
    <t>cijevi dimenzije NO80 i veće</t>
  </si>
  <si>
    <t>cijevi dimenzije NO65 i manje</t>
  </si>
  <si>
    <t>Demontaža cjevovoda sustava centralnog grijanja postavljenih vidljivo i unutar spuštenih stropova, komplet sa otvaranjem stropova radi demontaže. Demontiraju se cjevovodi i svi pripadajući pričvrsni elementi i oslonci, te prateća oprema priključena na cjevovode neopisana prethodniom stavkom, komplet sa građevinskom sanacijom zidova i stropova izvan spuštenih stropova radi manjih oštećenja nastalih prilikom demontažnih radova. Komplet sa iznošenjem iz objekta i deponiranjem na lokaciju po dogovoru sa investitorom. U stavci sav potreban potrošni matrijal i radovi.</t>
  </si>
  <si>
    <t>kom</t>
  </si>
  <si>
    <t xml:space="preserve">- dimenzije Š×D×V: 1325×126×576 mm ili manje   </t>
  </si>
  <si>
    <r>
      <t>- T</t>
    </r>
    <r>
      <rPr>
        <b/>
        <vertAlign val="subscript"/>
        <sz val="10"/>
        <rFont val="Arial"/>
        <family val="2"/>
      </rPr>
      <t>prostora</t>
    </r>
    <r>
      <rPr>
        <b/>
        <sz val="10"/>
        <rFont val="Arial"/>
        <family val="2"/>
      </rPr>
      <t xml:space="preserve"> = 24 ⁰C</t>
    </r>
  </si>
  <si>
    <r>
      <t>- T</t>
    </r>
    <r>
      <rPr>
        <b/>
        <vertAlign val="subscript"/>
        <sz val="10"/>
        <rFont val="Arial"/>
        <family val="2"/>
      </rPr>
      <t>medija</t>
    </r>
    <r>
      <rPr>
        <b/>
        <sz val="10"/>
        <rFont val="Arial"/>
        <family val="2"/>
      </rPr>
      <t xml:space="preserve"> = 7/12 ⁰C</t>
    </r>
  </si>
  <si>
    <r>
      <t>- T</t>
    </r>
    <r>
      <rPr>
        <b/>
        <vertAlign val="subscript"/>
        <sz val="10"/>
        <rFont val="Arial"/>
        <family val="2"/>
      </rPr>
      <t>medija</t>
    </r>
    <r>
      <rPr>
        <b/>
        <sz val="10"/>
        <rFont val="Arial"/>
        <family val="2"/>
      </rPr>
      <t xml:space="preserve"> = 15/20 ⁰C</t>
    </r>
  </si>
  <si>
    <r>
      <t>- T</t>
    </r>
    <r>
      <rPr>
        <b/>
        <vertAlign val="subscript"/>
        <sz val="10"/>
        <rFont val="Arial"/>
        <family val="2"/>
      </rPr>
      <t>prostora</t>
    </r>
    <r>
      <rPr>
        <b/>
        <sz val="10"/>
        <rFont val="Arial"/>
        <family val="2"/>
      </rPr>
      <t xml:space="preserve"> = 26 ⁰C</t>
    </r>
  </si>
  <si>
    <t>Režim 2 - pasivno hlađenje</t>
  </si>
  <si>
    <t>Režim 1 - aktivno hlađenje</t>
  </si>
  <si>
    <t>Režim 3 - grijanje</t>
  </si>
  <si>
    <r>
      <t>- T</t>
    </r>
    <r>
      <rPr>
        <b/>
        <vertAlign val="subscript"/>
        <sz val="10"/>
        <rFont val="Arial"/>
        <family val="2"/>
      </rPr>
      <t>medija</t>
    </r>
    <r>
      <rPr>
        <b/>
        <sz val="10"/>
        <rFont val="Arial"/>
        <family val="2"/>
      </rPr>
      <t xml:space="preserve"> = 45/40 ⁰C</t>
    </r>
  </si>
  <si>
    <r>
      <t>- T</t>
    </r>
    <r>
      <rPr>
        <b/>
        <vertAlign val="subscript"/>
        <sz val="10"/>
        <rFont val="Arial"/>
        <family val="2"/>
      </rPr>
      <t>prostora</t>
    </r>
    <r>
      <rPr>
        <b/>
        <sz val="10"/>
        <rFont val="Arial"/>
        <family val="2"/>
      </rPr>
      <t xml:space="preserve"> = 21 ⁰C</t>
    </r>
  </si>
  <si>
    <r>
      <t xml:space="preserve">- rashladni učinak: 
   Qhl osjetni kod min.protoka zraka = 1220 W
   Qhl latentni kod min.protoka zraka = 190 W
   Qhl ukupni kod min.protoka zraka = 1410 W
   Qhl osjetni kod max.protoka zraka = 2300 W
   Qhl latentni kod max.protoka zraka = 350 W
   Qhl ukupni kod max.protoka zraka = 2650 W
Dopuštena odstupanja </t>
    </r>
    <r>
      <rPr>
        <sz val="10"/>
        <rFont val="Calibri"/>
        <family val="2"/>
      </rPr>
      <t>±</t>
    </r>
    <r>
      <rPr>
        <sz val="10"/>
        <rFont val="Arial"/>
        <family val="2"/>
      </rPr>
      <t>10%</t>
    </r>
  </si>
  <si>
    <r>
      <t xml:space="preserve">- ogrjevni učinak: 
   Qgr kod min.protoka zraka = 2370 W
   Qgr kod max.protoka zraka = 4130 W
Dopuštena odstupanja </t>
    </r>
    <r>
      <rPr>
        <sz val="10"/>
        <rFont val="Calibri"/>
        <family val="2"/>
      </rPr>
      <t>±</t>
    </r>
    <r>
      <rPr>
        <sz val="10"/>
        <rFont val="Arial"/>
        <family val="2"/>
      </rPr>
      <t>10%</t>
    </r>
  </si>
  <si>
    <t>- zvučna snaga Lw(A) max/min: 56/40 dB(A) ili manja</t>
  </si>
  <si>
    <r>
      <t>- protok zraka max/min: 697/367 m</t>
    </r>
    <r>
      <rPr>
        <vertAlign val="superscript"/>
        <sz val="10"/>
        <rFont val="Arial"/>
        <family val="2"/>
      </rPr>
      <t>3</t>
    </r>
    <r>
      <rPr>
        <sz val="10"/>
        <rFont val="Arial"/>
        <family val="2"/>
      </rPr>
      <t>/h
Dopuštena odstupanja ±10%</t>
    </r>
  </si>
  <si>
    <t>- snaga ventilatora max/min: 33/5 W (230 V) ili manja</t>
  </si>
  <si>
    <r>
      <t xml:space="preserve">- rashladni učinak: 
   Qhl osjetni kod min.protoka zraka = 960 W
   Qhl latentni kod min.protoka zraka = 160 W
   Qhl ukupni kod min.protoka zraka = 1110 W
   Qhl osjetni kod max.protoka zraka = 1900 W
   Qhl latentni kod max.protoka zraka = 310 W
   Qhl ukupni kod max.protoka zraka = 2210 W
Dopuštena odstupanja </t>
    </r>
    <r>
      <rPr>
        <sz val="10"/>
        <rFont val="Calibri"/>
        <family val="2"/>
      </rPr>
      <t>±</t>
    </r>
    <r>
      <rPr>
        <sz val="10"/>
        <rFont val="Arial"/>
        <family val="2"/>
      </rPr>
      <t>10%</t>
    </r>
  </si>
  <si>
    <r>
      <t xml:space="preserve">- ogrjevni učinak: 
   Qgr kod min.protoka zraka = 2120 W
   Qgr kod max.protoka zraka = 3700 W
Dopuštena odstupanja </t>
    </r>
    <r>
      <rPr>
        <sz val="10"/>
        <rFont val="Calibri"/>
        <family val="2"/>
      </rPr>
      <t>±</t>
    </r>
    <r>
      <rPr>
        <sz val="10"/>
        <rFont val="Arial"/>
        <family val="2"/>
      </rPr>
      <t>10%</t>
    </r>
  </si>
  <si>
    <r>
      <t>- protok zraka max/min: 593/258 m</t>
    </r>
    <r>
      <rPr>
        <vertAlign val="superscript"/>
        <sz val="10"/>
        <rFont val="Arial"/>
        <family val="2"/>
      </rPr>
      <t>3</t>
    </r>
    <r>
      <rPr>
        <sz val="10"/>
        <rFont val="Arial"/>
        <family val="2"/>
      </rPr>
      <t>/h
Dopuštena odstupanja ±10%</t>
    </r>
  </si>
  <si>
    <t>- zvučna snaga Lw(A) max/min: 55/36 dB(A) ili manja</t>
  </si>
  <si>
    <t>- snaga ventilatora max/min: 29/3 W (230 V) ili manja</t>
  </si>
  <si>
    <t xml:space="preserve">- dimenzije Š×D×V: 1125×126×576 mm ili manje   </t>
  </si>
  <si>
    <r>
      <t xml:space="preserve">- rashladni učinak: 
   Qhl ukupni kod min.protoka zraka = 690 W
   Qhl ukupni kod max.protoka zraka = 1290 W
Dopuštena odstupanja </t>
    </r>
    <r>
      <rPr>
        <sz val="10"/>
        <rFont val="Calibri"/>
        <family val="2"/>
      </rPr>
      <t>±</t>
    </r>
    <r>
      <rPr>
        <sz val="10"/>
        <rFont val="Arial"/>
        <family val="2"/>
      </rPr>
      <t>10%</t>
    </r>
  </si>
  <si>
    <r>
      <t xml:space="preserve">- rashladni učinak: 
   Qhl ukupni kod min.protoka zraka = 510 W
   Qhl ukupni kod max.protoka zraka = 1020 W
Dopuštena odstupanja </t>
    </r>
    <r>
      <rPr>
        <sz val="10"/>
        <rFont val="Calibri"/>
        <family val="2"/>
      </rPr>
      <t>±</t>
    </r>
    <r>
      <rPr>
        <sz val="10"/>
        <rFont val="Arial"/>
        <family val="2"/>
      </rPr>
      <t>10%</t>
    </r>
  </si>
  <si>
    <r>
      <t xml:space="preserve">- rashladni učinak: 
   Qhl ukupni kod min.protoka zraka = 470 W
   Qhl ukupni kod max.protoka zraka = 980 W
Dopuštena odstupanja </t>
    </r>
    <r>
      <rPr>
        <sz val="10"/>
        <rFont val="Calibri"/>
        <family val="2"/>
      </rPr>
      <t>±</t>
    </r>
    <r>
      <rPr>
        <sz val="10"/>
        <rFont val="Arial"/>
        <family val="2"/>
      </rPr>
      <t>10%</t>
    </r>
  </si>
  <si>
    <r>
      <t xml:space="preserve">- rashladni učinak: 
   Qhl osjetni kod min.protoka zraka = 840 W
   Qhl latentni kod min.protoka zraka = 120 W
   Qhl ukupni kod min.protoka zraka = 960 W
   Qhl osjetni kod max.protoka zraka = 1750 W
   Qhl latentni kod max.protoka zraka = 260 W
   Qhl ukupni kod max.protoka zraka = 2010 W
Dopuštena odstupanja </t>
    </r>
    <r>
      <rPr>
        <sz val="10"/>
        <rFont val="Calibri"/>
        <family val="2"/>
      </rPr>
      <t>±</t>
    </r>
    <r>
      <rPr>
        <sz val="10"/>
        <rFont val="Arial"/>
        <family val="2"/>
      </rPr>
      <t>10%</t>
    </r>
  </si>
  <si>
    <r>
      <t xml:space="preserve">- ogrjevni učinak: 
   Qgr kod min.protoka zraka = 1470 W
   Qgr kod max.protoka zraka = 3120 W
Dopuštena odstupanja </t>
    </r>
    <r>
      <rPr>
        <sz val="10"/>
        <rFont val="Calibri"/>
        <family val="2"/>
      </rPr>
      <t>±</t>
    </r>
    <r>
      <rPr>
        <sz val="10"/>
        <rFont val="Arial"/>
        <family val="2"/>
      </rPr>
      <t>10%</t>
    </r>
  </si>
  <si>
    <r>
      <t>- protok zraka max/min: 425/189 m</t>
    </r>
    <r>
      <rPr>
        <vertAlign val="superscript"/>
        <sz val="10"/>
        <rFont val="Arial"/>
        <family val="2"/>
      </rPr>
      <t>3</t>
    </r>
    <r>
      <rPr>
        <sz val="10"/>
        <rFont val="Arial"/>
        <family val="2"/>
      </rPr>
      <t>/h
Dopuštena odstupanja ±10%</t>
    </r>
  </si>
  <si>
    <t>- zvučna snaga Lw(A) max/min: 53/36 dB(A) ili manja</t>
  </si>
  <si>
    <t>- snaga ventilatora max/min: 20/2 W (230 V) ili manja</t>
  </si>
  <si>
    <t xml:space="preserve">- dimenzije Š×D×V: 925×126×576 mm ili manje   </t>
  </si>
  <si>
    <t xml:space="preserve">Za nenavedene tehničke podatke karakteristika kao proizvod Climaveneta tip i-LIFE2 SLIM 2T DLIU 370 ili jednakovrijedan.
Za navedene tehničke podatke karakteristika prema sljedećem popisu.
Tip 1 u nacrtnoj dokumentaciji.
</t>
  </si>
  <si>
    <t>Za nenavedene tehničke podatke karakteristika kao proizvod Climaveneta tip i-LIFE2 SLIM 2T DLIU 320 ili jednakovrijedan.
Za navedene tehničke podatke karakteristika prema sljedećem popisu.
Tip 1 u nacrtnoj dokumentaciji.</t>
  </si>
  <si>
    <t>Za nenavedene tehničke podatke karakteristika kao proizvod Climaveneta tip i-LIFE2 SLIM 2T DLIU 270 ili jednakovrijedan.
Za navedene tehničke podatke karakteristika prema sljedećem popisu.
Tip 1 u nacrtnoj dokumentaciji.</t>
  </si>
  <si>
    <t>Za nenavedene tehničke podatke karakteristika kao proizvod Climaveneta tip i-LIFE2 2T DLIV 1002 ili jednakovrijedan.
Za navedene tehničke podatke karakteristika prema sljedećem popisu.
Tip 5 u nacrtnoj dokumentaciji.</t>
  </si>
  <si>
    <r>
      <t xml:space="preserve">- rashladni učinak: 
   Qhl osjetni kod min.protoka zraka = 2080 W
   Qhl latentni kod min.protoka zraka = 430 W
   Qhl ukupni kod min.protoka zraka = 2500 W
   Qhl osjetni kod max.protoka zraka = 4820 W
   Qhl latentni kod max.protoka zraka = 990 W
   Qhl ukupni kod max.protoka zraka = 5810 W
Dopuštena odstupanja </t>
    </r>
    <r>
      <rPr>
        <sz val="10"/>
        <rFont val="Calibri"/>
        <family val="2"/>
      </rPr>
      <t>±</t>
    </r>
    <r>
      <rPr>
        <sz val="10"/>
        <rFont val="Arial"/>
        <family val="2"/>
      </rPr>
      <t>10%</t>
    </r>
  </si>
  <si>
    <r>
      <t xml:space="preserve">- rashladni učinak: 
   Qhl ukupni kod min.protoka zraka = 1210 W
   Qhl ukupni kod max.protoka zraka = 2820 W
Dopuštena odstupanja </t>
    </r>
    <r>
      <rPr>
        <sz val="10"/>
        <rFont val="Calibri"/>
        <family val="2"/>
      </rPr>
      <t>±</t>
    </r>
    <r>
      <rPr>
        <sz val="10"/>
        <rFont val="Arial"/>
        <family val="2"/>
      </rPr>
      <t>10%</t>
    </r>
  </si>
  <si>
    <r>
      <t xml:space="preserve">- ogrjevni učinak: 
   Qgr kod min.protoka zraka = 8130 W
   Qgr kod max.protoka zraka = 3450 W
Dopuštena odstupanja </t>
    </r>
    <r>
      <rPr>
        <sz val="10"/>
        <rFont val="Calibri"/>
        <family val="2"/>
      </rPr>
      <t>±</t>
    </r>
    <r>
      <rPr>
        <sz val="10"/>
        <rFont val="Arial"/>
        <family val="2"/>
      </rPr>
      <t>10%</t>
    </r>
  </si>
  <si>
    <r>
      <t>- protok zraka max/min: 1351/536 m</t>
    </r>
    <r>
      <rPr>
        <vertAlign val="superscript"/>
        <sz val="10"/>
        <rFont val="Arial"/>
        <family val="2"/>
      </rPr>
      <t>3</t>
    </r>
    <r>
      <rPr>
        <sz val="10"/>
        <rFont val="Arial"/>
        <family val="2"/>
      </rPr>
      <t>/h
Dopuštena odstupanja ±10%</t>
    </r>
  </si>
  <si>
    <t>- zvučna snaga Lw(A) max/min: 65/46 dB(A) ili manja</t>
  </si>
  <si>
    <t>- snaga ventilatora max/min: 77/11 W (230 V) ili manja</t>
  </si>
  <si>
    <t xml:space="preserve">- dimenzije Š×D×V: 1250×215×450 mm ili manje   </t>
  </si>
  <si>
    <r>
      <t xml:space="preserve">- rashladni učinak: 
   Qhl osjetni kod min.protoka zraka = 1510 W
   Qhl latentni kod min.protoka zraka = 310 W
   Qhl ukupni kod min.protoka zraka = 1820 W
   Qhl osjetni kod max.protoka zraka = 3660 W
   Qhl latentni kod max.protoka zraka = 750 W
   Qhl ukupni kod max.protoka zraka = 4410 W
Dopuštena odstupanja </t>
    </r>
    <r>
      <rPr>
        <sz val="10"/>
        <rFont val="Calibri"/>
        <family val="2"/>
      </rPr>
      <t>±</t>
    </r>
    <r>
      <rPr>
        <sz val="10"/>
        <rFont val="Arial"/>
        <family val="2"/>
      </rPr>
      <t>10%</t>
    </r>
  </si>
  <si>
    <r>
      <t xml:space="preserve">- ogrjevni učinak: 
   Qgr kod min.protoka zraka = 2580 W
   Qgr kod max.protoka zraka = 6240 W
Dopuštena odstupanja </t>
    </r>
    <r>
      <rPr>
        <sz val="10"/>
        <rFont val="Calibri"/>
        <family val="2"/>
      </rPr>
      <t>±</t>
    </r>
    <r>
      <rPr>
        <sz val="10"/>
        <rFont val="Arial"/>
        <family val="2"/>
      </rPr>
      <t>10%</t>
    </r>
  </si>
  <si>
    <r>
      <t>- protok zraka max/min: 976/318 m</t>
    </r>
    <r>
      <rPr>
        <vertAlign val="superscript"/>
        <sz val="10"/>
        <rFont val="Arial"/>
        <family val="2"/>
      </rPr>
      <t>3</t>
    </r>
    <r>
      <rPr>
        <sz val="10"/>
        <rFont val="Arial"/>
        <family val="2"/>
      </rPr>
      <t>/h
Dopuštena odstupanja ±10%</t>
    </r>
  </si>
  <si>
    <t>- zvučna snaga Lw(A) max/min: 63/43 dB(A) ili manja</t>
  </si>
  <si>
    <t>- snaga ventilatora max/min: 45/8 W (230 V) ili manja</t>
  </si>
  <si>
    <t xml:space="preserve">- dimenzije Š×D×V: 1050×215×450 mm ili manje   </t>
  </si>
  <si>
    <r>
      <t xml:space="preserve">- rashladni učinak: 
   Qhl osjetni kod min.protoka zraka = 1270 W
   Qhl latentni kod min.protoka zraka = 260 W
   Qhl ukupni kod min.protoka zraka = 1530 W
   Qhl osjetni kod max.protoka zraka = 2850 W
   Qhl latentni kod max.protoka zraka = 580 W
   Qhl ukupni kod max.protoka zraka = 3430 W
Dopuštena odstupanja </t>
    </r>
    <r>
      <rPr>
        <sz val="10"/>
        <rFont val="Calibri"/>
        <family val="2"/>
      </rPr>
      <t>±</t>
    </r>
    <r>
      <rPr>
        <sz val="10"/>
        <rFont val="Arial"/>
        <family val="2"/>
      </rPr>
      <t>10%</t>
    </r>
  </si>
  <si>
    <r>
      <t xml:space="preserve">- ogrjevni učinak: 
   Qgr kod min.protoka zraka = 2180 W
   Qgr kod max.protoka zraka = 4870 W
Dopuštena odstupanja </t>
    </r>
    <r>
      <rPr>
        <sz val="10"/>
        <rFont val="Calibri"/>
        <family val="2"/>
      </rPr>
      <t>±</t>
    </r>
    <r>
      <rPr>
        <sz val="10"/>
        <rFont val="Arial"/>
        <family val="2"/>
      </rPr>
      <t>10%</t>
    </r>
  </si>
  <si>
    <r>
      <t>- protok zraka max/min: 808/289 m</t>
    </r>
    <r>
      <rPr>
        <vertAlign val="superscript"/>
        <sz val="10"/>
        <rFont val="Arial"/>
        <family val="2"/>
      </rPr>
      <t>3</t>
    </r>
    <r>
      <rPr>
        <sz val="10"/>
        <rFont val="Arial"/>
        <family val="2"/>
      </rPr>
      <t>/h
Dopuštena odstupanja ±10%</t>
    </r>
  </si>
  <si>
    <t>- zvučna snaga Lw(A) max/min: 62/42 dB(A) ili manja</t>
  </si>
  <si>
    <t>- snaga ventilatora max/min: 36/7 W (230 V) ili manja</t>
  </si>
  <si>
    <t xml:space="preserve">- dimenzije Š×D×V: 850×215×450 mm ili manje   </t>
  </si>
  <si>
    <r>
      <t xml:space="preserve">- rashladni učinak: 
   Qhl ukupni kod min.protoka zraka = 660 W
   Qhl ukupni kod max.protoka zraka = 1480 W
Dopuštena odstupanja </t>
    </r>
    <r>
      <rPr>
        <sz val="10"/>
        <rFont val="Calibri"/>
        <family val="2"/>
      </rPr>
      <t>±</t>
    </r>
    <r>
      <rPr>
        <sz val="10"/>
        <rFont val="Arial"/>
        <family val="2"/>
      </rPr>
      <t>10%</t>
    </r>
  </si>
  <si>
    <r>
      <t xml:space="preserve">- rashladni učinak: 
   Qhl ukupni kod min.protoka zraka = 820 W
   Qhl ukupni kod max.protoka zraka = 2000 W
Dopuštena odstupanja </t>
    </r>
    <r>
      <rPr>
        <sz val="10"/>
        <rFont val="Calibri"/>
        <family val="2"/>
      </rPr>
      <t>±</t>
    </r>
    <r>
      <rPr>
        <sz val="10"/>
        <rFont val="Arial"/>
        <family val="2"/>
      </rPr>
      <t>10%</t>
    </r>
  </si>
  <si>
    <t xml:space="preserve">Za nenavedene tehničke podatke karakteristika kao proizvod Climaveneta tip i-LIFE2 SLIM 2T DLMV 270 ili jednakovrijedan.
Za navedene tehničke podatke karakteristika prema sljedećem popisu.
Tip 2 u nacrtnoj dokumentaciji.
</t>
  </si>
  <si>
    <t>Za nenavedene tehničke podatke karakteristika kao proizvod Climaveneta tip i-LIFE2 2T DLMV 1002 ili jednakovrijedan.
Za navedene tehničke podatke karakteristika prema sljedećem popisu.
Tip 4 u nacrtnoj dokumentaciji.</t>
  </si>
  <si>
    <t>Za nenavedene tehničke podatke karakteristika kao proizvod Climaveneta tip i-LIFE2 2T DLMV 0602 ili jednakovrijedan.
Za navedene tehničke podatke karakteristika prema sljedećem popisu.
Tip 4 u nacrtnoj dokumentaciji.</t>
  </si>
  <si>
    <t>Režim 1 - grijanje</t>
  </si>
  <si>
    <r>
      <t>- T</t>
    </r>
    <r>
      <rPr>
        <b/>
        <vertAlign val="subscript"/>
        <sz val="10"/>
        <rFont val="Arial"/>
        <family val="2"/>
      </rPr>
      <t>prostora</t>
    </r>
    <r>
      <rPr>
        <b/>
        <sz val="10"/>
        <rFont val="Arial"/>
        <family val="2"/>
      </rPr>
      <t xml:space="preserve"> = 20 ⁰C</t>
    </r>
  </si>
  <si>
    <t>Za nenavedene tehničke podatke karakteristika kao proizvod Climaveneta tip  i-CHD 2T 1108 ili jednakovrijedan.
Za navedene tehničke podatke karakteristika prema sljedećem popisu.
Tip 6 u nacrtnoj dokumentaciji.</t>
  </si>
  <si>
    <r>
      <t xml:space="preserve">- ogrjevni učinak: 
   Qgr = 7,13/4,87/2,41 kW
Dopuštena odstupanja </t>
    </r>
    <r>
      <rPr>
        <sz val="10"/>
        <rFont val="Calibri"/>
        <family val="2"/>
      </rPr>
      <t>±</t>
    </r>
    <r>
      <rPr>
        <sz val="10"/>
        <rFont val="Arial"/>
        <family val="2"/>
      </rPr>
      <t>10%</t>
    </r>
  </si>
  <si>
    <t>- protok zraka: 1300/820/360 m3/h
Dopuštena odstupanja ±10%</t>
  </si>
  <si>
    <t>- zvučna snaga Lw(A): 65/54/41 dB(A)   ili manja</t>
  </si>
  <si>
    <t xml:space="preserve">- dim.uređaja Š×D×V: 730×730×262 mm ili manje </t>
  </si>
  <si>
    <t xml:space="preserve">- dimenzije maske  Š×D×V: 830×830×30 mm ili manje   </t>
  </si>
  <si>
    <t xml:space="preserve">- sa lijevim priključcima   </t>
  </si>
  <si>
    <t xml:space="preserve">- sa desnim priključcima   </t>
  </si>
  <si>
    <t xml:space="preserve">      13 čl</t>
  </si>
  <si>
    <t xml:space="preserve">      14 čl</t>
  </si>
  <si>
    <t xml:space="preserve">      15 čl</t>
  </si>
  <si>
    <t xml:space="preserve">      17 čl</t>
  </si>
  <si>
    <t xml:space="preserve">      19 čl</t>
  </si>
  <si>
    <t xml:space="preserve">      23 čl</t>
  </si>
  <si>
    <t xml:space="preserve">      24 čl</t>
  </si>
  <si>
    <t xml:space="preserve">      25 čl</t>
  </si>
  <si>
    <t xml:space="preserve">      28 čl</t>
  </si>
  <si>
    <t>tip 2 - solar 700</t>
  </si>
  <si>
    <t xml:space="preserve">      10 čl</t>
  </si>
  <si>
    <t xml:space="preserve">      11 čl</t>
  </si>
  <si>
    <t xml:space="preserve">      12 čl</t>
  </si>
  <si>
    <t xml:space="preserve">      16 čl</t>
  </si>
  <si>
    <t xml:space="preserve">      18 čl</t>
  </si>
  <si>
    <t xml:space="preserve">      20 čl</t>
  </si>
  <si>
    <t xml:space="preserve">      22 čl</t>
  </si>
  <si>
    <t xml:space="preserve">      26 čl</t>
  </si>
  <si>
    <t xml:space="preserve">      27 čl</t>
  </si>
  <si>
    <t>tip 3 - solar 600</t>
  </si>
  <si>
    <t>Lijevani aluminijski radijatori, kao proizvod Lipovica ili jednakovrijedan, sa zidnim nosačima i ovjesnim priborom</t>
  </si>
  <si>
    <t>Orebrena, fleksibilna PVC cijev prosječne dužine 200mm sa dvije obujmice za povezivanje unutarnjih klima jedinica na sustav odvoda kondenzata</t>
  </si>
  <si>
    <t>Toplinska izolacija cjevovoda kamenom vunom (λ = 0,04 W/mK) u oblozi od Al-lima:</t>
  </si>
  <si>
    <t>debljina vune 30 mm</t>
  </si>
  <si>
    <t>debljina vune 20 mm</t>
  </si>
  <si>
    <t>debljina vune 10 mm</t>
  </si>
  <si>
    <t>OAH2-UR-1225x125</t>
  </si>
  <si>
    <t>0,60 mm</t>
  </si>
  <si>
    <t>XG 09-99/E</t>
  </si>
  <si>
    <t>PVC Φ 25mm</t>
  </si>
  <si>
    <t>PVC Φ 50mm</t>
  </si>
  <si>
    <t>Revizijska vratašca sa okvirom iz pocinčanog lima dim.60x60 za ugranju u knauf stropove</t>
  </si>
  <si>
    <t>Rešetke za distribuciju zraka sa ugradnim okvirom s dva reda podesivih lamela. proizvod kao KLIMAOPREMA Samobor ili jednakovrijedan:</t>
  </si>
  <si>
    <t>Čelična podkonstrukcija L50 za ugradnju parapetnih ventilokonvektora bez maske u slučaju samostojeće montaže. Komplet AKZ zaštićeno. Uključen sav dodatni materijal za spajanje, te izrada radioničkih detalja prije izvedbe.</t>
  </si>
  <si>
    <t xml:space="preserve">      8 čl</t>
  </si>
  <si>
    <t xml:space="preserve">      29 čl</t>
  </si>
  <si>
    <t>XG-13X089</t>
  </si>
  <si>
    <t>XG-13X114</t>
  </si>
  <si>
    <t>XG-13X076</t>
  </si>
  <si>
    <t>Qgr=3800 W, tw=45/40 oC</t>
  </si>
  <si>
    <t>Topovodni industrijski kalorifer za zidnu ugradnju, sljedećih karakteristika. U kompletu sa termostatskom regulacijom i podkonstrukcijom za ugradnju.</t>
  </si>
  <si>
    <r>
      <t>m</t>
    </r>
    <r>
      <rPr>
        <vertAlign val="superscript"/>
        <sz val="10"/>
        <rFont val="Arial"/>
        <family val="2"/>
        <charset val="238"/>
      </rPr>
      <t>2</t>
    </r>
  </si>
  <si>
    <t>Okrugli cijevni termometar mjernog područja 0-80°C, s uranjajućom čahurom.</t>
  </si>
  <si>
    <t>DN50</t>
  </si>
  <si>
    <t>DN40</t>
  </si>
  <si>
    <t>DN32</t>
  </si>
  <si>
    <t>DN80</t>
  </si>
  <si>
    <t>DN65</t>
  </si>
  <si>
    <t>DN25</t>
  </si>
  <si>
    <t>DN20</t>
  </si>
  <si>
    <t>Obrada prolaza cijevi kroz međukatne konstrukcije i pregradne stijene, u kompletu sa ukrasnim rozetama</t>
  </si>
  <si>
    <t>Izolacija cjevovoda zaštitnim termoizolacijskim plaštom, s parnom branom, debljine 9 mm, proizvod kao ARMACELL tip "Armaflex XG" ili jednakovrijedan, sljedećih dimenzija. U stavku uključeno ljepilo i spojne trake.</t>
  </si>
  <si>
    <t>Bojanje vanjske strane parozaporne izolacije kompatibilnim premazom, u boju po odluci investitora.</t>
  </si>
  <si>
    <t xml:space="preserve">Cijevi za odvod kondenzata, skupa sa pripadajućim fazonskim komadima, uključivo izolacija zaštitnim termoizolacijskim plaštom, s parnom branom, debljine 4 mm, tip “Tubolit” s pripadajućim ljepilom i samoljepljivom trakom za cijevi, slijedećih dimenzija. </t>
  </si>
  <si>
    <t>Sustav ventilacijskih kanala za distribuciju zraka izrađenih iz ventilokonvektora, od pocinčanog čeličnog lima klase zrakopropusnosti C prema HR EN 1507. U stavku uključen sav potrebni spojni, brtveni i potrošni materijal potreban za povezivanje i montažu. 
Brtvljenje isključivo pomoću negorivih materijala.</t>
  </si>
  <si>
    <t>Toplinska izolacija sa parozapornom strukturom kanalskog razvoda ventilokonvektora, kao proizvod ARMACELL tip Armaflex XG ili jednakovrijedan, u pločama. U stavku uključeno ljepilo i spojne trake.</t>
  </si>
  <si>
    <t xml:space="preserve">Konzole, oslonci i ovjesi cjevovoda izrađeni iz čeličnih I, L i U profila, kompletirano sa sidrenim vijcima, tiplima i maticama. Izrađuje se prilikom montaže na licu mjesta, te zaštićuje dvostrukim premazom temeljne i završnom bojom. </t>
  </si>
  <si>
    <t>Odzračni komplet cjevovoda sa kuglastom slavinom 3/4" i priključkom za gumeno crijevo te 6 m čelične cijevi NO20. Komplet AKZ zaštićeno i obojano. Odzračni lonac formira se kao cijevni produžetak vertikalnih dionica cjevovoda.</t>
  </si>
  <si>
    <t>Automatski odzračnik cjevovoda. Komplet sa ugradnom armaturom.</t>
  </si>
  <si>
    <t>Montaža navedene opreme do stanja pune funkcionalnosti, uključivo toplu i hladnu probu, balansiranje sustava sa zapisničkim utvrđivanjem postignute vrijednosti protoka za svaku granu, mjerenje i dokazivanje parametara.</t>
  </si>
  <si>
    <t>Atestna dokumentacija.</t>
  </si>
  <si>
    <t>Radijatorska priključna armatura</t>
  </si>
  <si>
    <t>redukcija 1/2" - 1"</t>
  </si>
  <si>
    <t>redukcija 3/8" - 1"</t>
  </si>
  <si>
    <t>čep 1"</t>
  </si>
  <si>
    <t>odzračna slavina 3/8"</t>
  </si>
  <si>
    <t xml:space="preserve">- REŽIM HLAĐENJA PREMA EN14511 (Tz: 30/35°C, Tv: 12/7°C) </t>
  </si>
  <si>
    <t>- energetski razred u hlađenju: A</t>
  </si>
  <si>
    <t>- energetski razred u grijanju: A</t>
  </si>
  <si>
    <t xml:space="preserve">- SEZONSKA UČINKOVITOST U HLAĐENJU (Reg. EU 2016/2281) </t>
  </si>
  <si>
    <t xml:space="preserve">- razina zvučnog tlaka: 78 dB(A)  </t>
  </si>
  <si>
    <t xml:space="preserve">- dimenzije: V × Š × D: 1990 x 900 x 4150 mm    </t>
  </si>
  <si>
    <t>- rashladni medij: R134a</t>
  </si>
  <si>
    <t>- broj kompresora: 1</t>
  </si>
  <si>
    <t>- broj kompresorskih krugova: 1</t>
  </si>
  <si>
    <t>Oprema koja treba biti sadržana u isporuci:</t>
  </si>
  <si>
    <t>- signal rada kompresora</t>
  </si>
  <si>
    <t>- dodatni signal 4-20mA</t>
  </si>
  <si>
    <t>- 2 EVAP. + 2 COND. releja za pumpe</t>
  </si>
  <si>
    <t>- serijska kartica za BACNET preko IP</t>
  </si>
  <si>
    <t>- flow switch</t>
  </si>
  <si>
    <t>- antivibracijske podloške</t>
  </si>
  <si>
    <t>- soft start</t>
  </si>
  <si>
    <t>- automatski osigurači - za nadstrujnu zaštitu kompresora i ventilatora</t>
  </si>
  <si>
    <t>- VPF SYSTEM (SIG. 0-10V) - priprema za pametnu kontrolu inverterskih pumpi na primarnom krugu, regulaciju tlaka u ovisnosti o tlaku sustava i regulaciju bypass ventila.</t>
  </si>
  <si>
    <t>- Aucustic enclosure plus - dodatna zvučna izolacija sastavljena od 5 naizmjenice postavljenih slojeva poliuretana i pokrivača ukupne debljine 50 mm koja smanjuje razinu zvučne snage za dodatnih 18 dB(A).  Razina zvučne snage navedena u gore navedenim specifikacijama je pri nominalnim uvjetima te ne obuhvaća smanjenje buke ovom dodatnom opremom.</t>
  </si>
  <si>
    <t>Nazivni tlak:             16 bar</t>
  </si>
  <si>
    <t>Ugradbena mjera:   300 mm</t>
  </si>
  <si>
    <r>
      <t>Nazivni protok:        15 m</t>
    </r>
    <r>
      <rPr>
        <vertAlign val="superscript"/>
        <sz val="10"/>
        <rFont val="Arial"/>
        <family val="2"/>
      </rPr>
      <t>3</t>
    </r>
    <r>
      <rPr>
        <sz val="10"/>
        <rFont val="Arial"/>
        <family val="2"/>
      </rPr>
      <t>/h</t>
    </r>
  </si>
  <si>
    <t>Priključak:                DN50</t>
  </si>
  <si>
    <t>Ugradbena mjera:   270 mm</t>
  </si>
  <si>
    <r>
      <t>Nazivni protok:        25 m</t>
    </r>
    <r>
      <rPr>
        <vertAlign val="superscript"/>
        <sz val="10"/>
        <rFont val="Arial"/>
        <family val="2"/>
      </rPr>
      <t>3</t>
    </r>
    <r>
      <rPr>
        <sz val="10"/>
        <rFont val="Arial"/>
        <family val="2"/>
      </rPr>
      <t>/h</t>
    </r>
  </si>
  <si>
    <t>Priključak:                DN65</t>
  </si>
  <si>
    <t>Ugradbena mjera:   350 mm</t>
  </si>
  <si>
    <r>
      <t>Nazivni protok:        60 m</t>
    </r>
    <r>
      <rPr>
        <vertAlign val="superscript"/>
        <sz val="10"/>
        <rFont val="Arial"/>
        <family val="2"/>
      </rPr>
      <t>3</t>
    </r>
    <r>
      <rPr>
        <sz val="10"/>
        <rFont val="Arial"/>
        <family val="2"/>
      </rPr>
      <t>/h</t>
    </r>
  </si>
  <si>
    <t>Priključak:                DN100</t>
  </si>
  <si>
    <t>Nazivni protok:        100 m3/h po EN1434</t>
  </si>
  <si>
    <t>Protok maks primjenjiv/maks:        2/280m3/h</t>
  </si>
  <si>
    <t>Min protok :     43m3/h</t>
  </si>
  <si>
    <t>Priključak:                DN125</t>
  </si>
  <si>
    <t>Nazivni protok:        150 m3/h po EN1434</t>
  </si>
  <si>
    <t>Protok maks primjenjiv/maks:        3/420m3/h</t>
  </si>
  <si>
    <t>Priključak:                DN150</t>
  </si>
  <si>
    <t>Ugradbena mjera:   500 mm</t>
  </si>
  <si>
    <t>Nazivni protok:        250 m3/h po EN1434</t>
  </si>
  <si>
    <t>Protok maks primjenjiv/maks:        5/700m3/h</t>
  </si>
  <si>
    <t>Priključak:                DN200</t>
  </si>
  <si>
    <t>Crpka ima IEC prirubnički spojen trofazni MGE motor s pretvaračem frekvencije i PI-regulatorom integriranim u priključnu kutiju motora. Dopunska zaštita motora nije potrebna jer su i motor i elektronika zaštićeni integriranom temperaturnom zaštitom i zaštitom od preopterećenja.</t>
  </si>
  <si>
    <t xml:space="preserve">Senzor diferencijskog tlaka montiran na crpki registrira tlak u crpki i omogućava njezinu regulaciju po krivulji konstantnog ili proporcionalnog diferencijalog tlaka. </t>
  </si>
  <si>
    <t>Upravljačka ploča omogućava namještanje zadane točke kao i namještanje crpke na rad na MIN ili MAX te na STOP. Upravljačka ploča ima signalne žaruljice za "Pogon" i "Kvar".</t>
  </si>
  <si>
    <t xml:space="preserve">S crpkom se može komunicirati preko Grundfosovog daljinskog upravljača GRUNDFOS GO koji omogućava daljnja namještanja i očitavanje brojnih parametara kao što su "aktualna vrijednost", "brzina", "ulazna snaga" i ukupni "utrošak energije". Preko GRUNDFOS GO uređaja može se sva podešenja poslati na željenu e-mail adresu Wi-Fi vezom preko interneta.
</t>
  </si>
  <si>
    <t>Priključna kutija sadrži stezaljke za priključivanje:
 -	uklj./isklj. crpke (bespotencijalni kontakt),
 -	eksterno daljinsko namještanje zadane točke putem analognog signala, 0-5 V, 0-10 V,0(4)-20 mA, 
 -	5 V opskrbe potenciometra za namještanje, Imax = 5 mA,
 -	tlačni senzor ugrađen u tvornici,
 -	ulaz za prisilnu regulaciju na MINili MAX, (bespotencijalni kontakt),
 -	bespotencijalni signalni relej kvara s preklopnim kontaktom,
Minimalni indeks učinkovitosti, MEI ≥	0.7</t>
  </si>
  <si>
    <t>Pumpa je za medije -25-120°C, snage motora 4 kW, priključne dimenzije DN100.
IE klasa učinkovitosti motora: IE5</t>
  </si>
  <si>
    <t>Crpka temperaturno vođena</t>
  </si>
  <si>
    <t>Radno područje crpke:</t>
  </si>
  <si>
    <t>Q = 0 - 100 m3/h</t>
  </si>
  <si>
    <t>Radna točka crpke:</t>
  </si>
  <si>
    <t>Električni podatci:</t>
  </si>
  <si>
    <t>U = 400V, 3f, 50Hz</t>
  </si>
  <si>
    <t>P = 4000 W</t>
  </si>
  <si>
    <t>Cirkulacijske crpke u izvedbi s mokrim rotorom, s frekventnim pretvaračem ugrađenim na priključnoj kutiji motora crpke i rotorom elektromotora iz permanentnog magneta. Senzori diferencijalnog tlaka su ugrađeni u kućištu crpke.</t>
  </si>
  <si>
    <t>Crpka stalno mjeri i nadzire protok, visinu dobave i potrošnju. Na crpki je moguće pregledati povijest rada u realnom vremenu (prikaz 3dD dijagrama – vrijeme, visina dobave, protok), te povijest potrošnje u realnom vremenu.</t>
  </si>
  <si>
    <t xml:space="preserve">Crpka ima integriran osjetnik temperature, te ukoliko vežemo i u suprotni vod (polaz/povrat) osjetnik temperature koji je spojen na crpku crpka može raditi i kao mjerilo toplinske energije. Crpka se može podešavati preko displeja na samoj crpki i preko Wi-Fi veze. Crpka ima mogućnost umrežavanja sa drugom crpkom preko Wi-Fi veze bez dodatnih upravljačkih ormarića kako bi radile kao radna i rezervna crpka. </t>
  </si>
  <si>
    <t>Uz crpku se isporučuje izolacijski set crpke za grijanje.</t>
  </si>
  <si>
    <t>Upravljačka ploča je na priključnoj kutiji i crpka može raditi u 6 režima regulacije:</t>
  </si>
  <si>
    <t>-          regulacija proporcionalnim diferencijalnim tlakom</t>
  </si>
  <si>
    <t>-          regulacija konstantnim diferencijalnim tlakom</t>
  </si>
  <si>
    <t>-          regulacija preko AUTOADAPT funkcije – crpka se sama prilagođava hidraulici sustava, snimanjem karakteristike sustava i automatskim podešavanjem zadane vrijednosti za regulaciju proporcionalnim diferencijalnim tlakom</t>
  </si>
  <si>
    <t>-          regulacija preko FlowLimit funkcije – Crpka koja radi u AutoAdapt funkciji može ograničiti protok na zadani, tako da dodatno štedi energiju i ima bolji hidraulički rad.</t>
  </si>
  <si>
    <t>-          regulacija preko temperaturnog osjetila</t>
  </si>
  <si>
    <t>-          regulacija po konstantnoj krivulji</t>
  </si>
  <si>
    <t>DN80, PN10 - U kompletu s protuprirubnicama</t>
  </si>
  <si>
    <t>Q = 0- 70 m3/h</t>
  </si>
  <si>
    <t>H = 0- 12 m</t>
  </si>
  <si>
    <t>Imax = 0.32... 5,72 A</t>
  </si>
  <si>
    <t>U = 230V</t>
  </si>
  <si>
    <t>Q = 0- 45 m3/h</t>
  </si>
  <si>
    <t>EEI 0,17</t>
  </si>
  <si>
    <t>P = 21 .. 600 W</t>
  </si>
  <si>
    <r>
      <t xml:space="preserve">Cirkulacijske crpke oznake u shemi </t>
    </r>
    <r>
      <rPr>
        <b/>
        <sz val="10"/>
        <rFont val="Arial"/>
        <family val="2"/>
      </rPr>
      <t>P_Gr_3</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65-150F </t>
    </r>
    <r>
      <rPr>
        <sz val="10"/>
        <rFont val="Arial"/>
        <family val="2"/>
      </rPr>
      <t>ili jednakovrijedan, slijedećih karakteristika:</t>
    </r>
  </si>
  <si>
    <t>DN65, PN6/10 - U kompletu s protuprirubnicama</t>
  </si>
  <si>
    <t>Q = 0- 55 m3/h</t>
  </si>
  <si>
    <t>H = 0- 15 m</t>
  </si>
  <si>
    <t>Q = 18 m3/h; H=9,5 m</t>
  </si>
  <si>
    <t>P = 759 W</t>
  </si>
  <si>
    <t>Imax = 0.3... 5,68 A</t>
  </si>
  <si>
    <t>P = 29 .. 1301 W</t>
  </si>
  <si>
    <t>DN50, PN6/10 - U kompletu s protuprirubnicama</t>
  </si>
  <si>
    <t>EEA 0,17</t>
  </si>
  <si>
    <t>Imax = 0.32... 4,69 A</t>
  </si>
  <si>
    <t>P = 31 .. 1043 W</t>
  </si>
  <si>
    <t>DN40, PN6/10 - U kompletu s protuprirubnicama</t>
  </si>
  <si>
    <t>Q = 0- 25 m3/h</t>
  </si>
  <si>
    <t>Imax = 0.19... 1,95 A</t>
  </si>
  <si>
    <t>P = 17 .. 440 W</t>
  </si>
  <si>
    <t>Imax = 2,9 .. 2,4 A</t>
  </si>
  <si>
    <t>Cijevni gumeni kompenzatori za spoj cirkulacijske pumpe, kompletirani s navojnim priključcima, slijedećih veličina i količina:</t>
  </si>
  <si>
    <t>DN 100</t>
  </si>
  <si>
    <t>DN 80</t>
  </si>
  <si>
    <t>DN 65</t>
  </si>
  <si>
    <t>-ispusna slavine NO 15</t>
  </si>
  <si>
    <t>-termometar i manometar NO 15</t>
  </si>
  <si>
    <t>-nosači za učvršćenje na zid / stope za podno oslanjanje</t>
  </si>
  <si>
    <t>-polazni i povratni vod DN80 PN10</t>
  </si>
  <si>
    <r>
      <t>Visokoučinkovita</t>
    </r>
    <r>
      <rPr>
        <b/>
        <sz val="10"/>
        <rFont val="Arial"/>
        <family val="2"/>
      </rPr>
      <t xml:space="preserve"> hidraulička skretnica s integriranim separatorom mikromjehurića i nečistoća</t>
    </r>
    <r>
      <rPr>
        <sz val="10"/>
        <rFont val="Arial"/>
        <family val="2"/>
      </rPr>
      <t xml:space="preserve"> proizvod kao Flamco tip FlexBalance Plus ili jednakovrijedan tehničkih karakteristika navedenih u nastavku. Minimalni radni tlak 0,2 bar a maksimalni radni tlak 10 bar-a. Prikladno za sustave s maksimalnom temperaturom 120°C. Za mješavine glikola do 50%. Ugrađena čahura za temperaturni osjetnik točno na izlazu vode za precizno mjerenje temperature polaznog voda.  Prirubnički priključak PN16. </t>
    </r>
    <r>
      <rPr>
        <b/>
        <sz val="10"/>
        <rFont val="Arial"/>
        <family val="2"/>
      </rPr>
      <t xml:space="preserve">                                                 </t>
    </r>
    <r>
      <rPr>
        <sz val="10"/>
        <rFont val="Arial"/>
        <family val="2"/>
      </rPr>
      <t xml:space="preserve">                                                                                                                                                                                                                                                                                                                                                                                                                                                                                                                                                                                                                                                                                                                                                                                                                                                                                                                                                                                                                                                                                                                                               </t>
    </r>
  </si>
  <si>
    <t>Izolacija skretnice iz prethodne stavke parozapornom izolacijom Armaflex XG40 u oblozi iz Al lima</t>
  </si>
  <si>
    <r>
      <rPr>
        <b/>
        <sz val="10"/>
        <rFont val="Arial"/>
        <family val="2"/>
      </rPr>
      <t>Zatvoreni ekspanzijski uređaj za  precizno održavanje tlaka  ± 0,2 bar, otplinjavanje i nadopunjavanje</t>
    </r>
    <r>
      <rPr>
        <sz val="10"/>
        <rFont val="Arial"/>
        <family val="2"/>
      </rPr>
      <t xml:space="preserve">, za sustave prema EN 12828. ; 2 - 5 bar. Elastičan rad s regulacijom brzine vrtnje pumpi. Nadzor sustava za nadopunjavanje vode s mogućnošću regulacije nadopunjavanja.Kontinuirano otplinjavanje plina u sustavu. Motaža ispred ili pokraj primarne posude. Dodatak antifriza do 50%. Atestiranoano prema zahtjevima Europskih direktiva PED/DEP 2006/42/EG,DIN EN 60204-1 2007                                                                                       Proizvod kao Flamco, tip FLAMCOMAT  M10/G3 2,0-5,0 bar ili jednakovrijedan navedenih tehničkih karakteristika </t>
    </r>
  </si>
  <si>
    <t>Flamcomat primarna posuda, podnožje za mjerenje sadržaja vode, posuda izrađena od čelika, nepropusni mjeh iz butila s mogučnošću izmjene, spremnik se odzračuje s vrha, a na dnu je odvod za kondenza. Dodatak antifriza do 30%,  CE testirano prema EPED 2014/68/EU I Machinery Directive 2006/42/EC                                                                 Proizvod kao Flamco tip FLAMCOMAT FG 400 ili jednakovrijedan prethodno navedenih tehničkih karakteristika.</t>
  </si>
  <si>
    <t>Automatski jednostruki ionski uređaj za omekšavanje i opskrbu mekom vodom proizvod kao CWG, model: SOFT/VAS 5-0 ili jednakovrijedan. Uređaj je opremljen sa automatskim digitalnim mikroprocesorskim ventilom koji vrši automatski cikluse regeneracija i pranja sustava. Posude za slanu otopinu opremljene sa usisnom garniturom izrađeno od UV stabilnog PVC/PP-a te jedne tlačne posude iz vinyla ojačanog staklenim vlaknima i ispunjene visokokvalitetnom ionskom masom. Regeneracija uređaja se pokreće vremenski / volumetrijski ili po potrebi  ručno. Za slanu otopinu koristi se tabletirana sol visoke čistoće.</t>
  </si>
  <si>
    <t>TEHNIČKI PODACI</t>
  </si>
  <si>
    <t>Nominalni protok uređaja:               5000 lit/h</t>
  </si>
  <si>
    <t>DN 200</t>
  </si>
  <si>
    <t>DN 150</t>
  </si>
  <si>
    <t>DN 40</t>
  </si>
  <si>
    <t xml:space="preserve">- leptir zaporni ventili </t>
  </si>
  <si>
    <t>kuglaste slavine na navojni priključak, proizvodnje slijedećih veličina i količina:</t>
  </si>
  <si>
    <t>DN 25</t>
  </si>
  <si>
    <t>hvatač nečistoća, (iznad dimenzije DN50 komplet sa prirubnicama i protuprirubnicama)</t>
  </si>
  <si>
    <t>nepovratni ventil,  (iznad dimenzije NO50 komplet sa prirubnicama i protuprirubnicama)</t>
  </si>
  <si>
    <t>Ispusna slavina sa prikjučkom za gumeno crijevo</t>
  </si>
  <si>
    <t>Ø3/4” (NO20)</t>
  </si>
  <si>
    <t>Termometar bimetalni promjer D80mm, mjerno područje 0-120oC, s uranjajućom čahurom.</t>
  </si>
  <si>
    <t>Komplet za mjerenje diferencijalnog tlaka, uključujući manometar sa skalom 0-1 bar, cjevovod Ø3/8” (m 1) i priključne slavine Ø3/8” (kom. 3).</t>
  </si>
  <si>
    <t>Čelične bešavne cijevi za razvod ogrijevne vode u kotlovnici dimenzije prema DIN2448 i DIN2440, materijal prema DIN1629 (St.37.0) uključujući odgovarajuće fazonske komade (hamburški lukovi), slijedećih dimenzija:</t>
  </si>
  <si>
    <t>DN150</t>
  </si>
  <si>
    <t>DN100</t>
  </si>
  <si>
    <t>DN15</t>
  </si>
  <si>
    <t>Toplinska izolacija cjevovoda mineralnom vunom (l = 0,04 W/mK), u zaštitnoj oblozi od Al lima.</t>
  </si>
  <si>
    <t>debljina min.vune 50 mm</t>
  </si>
  <si>
    <t>Toplinska negoriva izolacija sa parozapornom strukturom cjevovoda, proizvod kao Armaflex tip XG ili jednakovrijedan</t>
  </si>
  <si>
    <t>Konzole, oslonci, ovjesi, obujmice, antivibracijske podloške i sl., za montažu elemenata sustava, iz čeličnih profila, lima, šipki i sl., izrađeni prilikom montaže na licu mjesta i AKZ zaštićeni.</t>
  </si>
  <si>
    <t>Sitni potrošni materijal potreban za montažu navedene opreme.</t>
  </si>
  <si>
    <t>Strelice i oznake kretanja medija</t>
  </si>
  <si>
    <t>Požarno brtvljenje instalacijskih prolaza iz podstanice prema drugom požarnom sektoru</t>
  </si>
  <si>
    <t>Montaža navedene opreme do stanja pune pogonske funkcionalnosti uključujući toplu i hladnu probu, balansiranje sustava sa zapisničkim utvrđivanjem postignute vrijednosti protoka UZV mjeračem, mjerenje i dokazivanje parametara.</t>
  </si>
  <si>
    <t>Pripremno-završni radovi na gradilištu, uključivo građevinska pripomoć, štemanje, proboji krunskom bušilicom kroz zidove, grede za prolaz cijevi</t>
  </si>
  <si>
    <t>Transport opreme i alata na gradilište (uključivo vertikalni transport), te odvoz alata i ostataka materijala sa gradilišta.</t>
  </si>
  <si>
    <t>Atestna dokumentacija</t>
  </si>
  <si>
    <t>- REŽIM HLAĐENJA (Tz: 20/25°C, Tv: 11/6°C) - pri projektiranim uvjetima</t>
  </si>
  <si>
    <t>- REŽIM GRIJANJA (Tz: 41/46°C, Tv: 11/6°C) - pri projektiranim uvjetima</t>
  </si>
  <si>
    <t xml:space="preserve"> - energetski razred u grijanju: A</t>
  </si>
  <si>
    <t xml:space="preserve"> - razina zvučne snage: 97 dB(A)  </t>
  </si>
  <si>
    <t>SVEUKUPNO (bez PDV-a):</t>
  </si>
  <si>
    <t>PDV</t>
  </si>
  <si>
    <t>SVEUKUPNO SA PDV-om</t>
  </si>
  <si>
    <t xml:space="preserve">Zrakom hlađena jedinica VRF sustava (Variable Refrigerant Flow) za vanjsku ili unutarnju ugradnju u izvedbi toplinske pumpe s ugrađenim hermetičkim kompresorima i izmjenjivačem. </t>
  </si>
  <si>
    <t xml:space="preserve">Maksimalna dozvoljena ukupna duljina cijevnog razvoda iznosi 1000 metara u jednom smjeru uz ograničenja navedena u uputama proizvođača. Dozvoljena udaljenost između vanjske jedinice i najudaljenije unutarnje jedinice iznosi 165 m. Maksimalna dozvoljena visinska razlika između vanjske i unutarnje jedinice iznosi 90 m uz ograničenja prema uputama proizvođača. Dozvoljena udaljenost od prve račve (refnet jointa) do zadnje unutarnje jedinice spojene na navedenu vanjsku jedinicu iznosi 40 metara (maksimalno  moguće 90m uz povećanje promjera cijevi za tekuću fazu). Konstrukcija: jedinice su modularne izvedbe s osnovnim nosivim okvirom i galvaniziranim čeličnim panelima s odgovarajućom zaštitom za vanjsku i unutarnju ugradnju. Do veličine 56 kW jedinice mogu biti u izvedbi 1 modula, a veće u izvedbi sastavljene od dva ili tri modula. Svi moduli imaju istu visinu i istu dubinu što omogućuje jednostavnu instalaciju u redovima. </t>
  </si>
  <si>
    <t xml:space="preserve">Ventilator: Novi učinkovitiji ventilator zahvaljujući promjeni kuta propelera. Jedinice imaju eksterni statički tlak ventilatora od 30/60/80 Pa te su prikladne i za unutarnju ugradnju. Moduli do 33,5 kW imaju jedan aksijalni ventilator, dok moduli od 40 - 56 kW imaju dva. Lopatice ventilatora su posebno projektirane za tihi rad i prilagođene radu pri parcijalnom opterećenju sustava. Optimizirane su za usis zraka sa četiri strane. Zrak se uzima sa bočnih strana vanjske jedinice, a izbacuje vertikalno prema gore kroz zaštitnu rešetku. </t>
  </si>
  <si>
    <t>Jedinice su vakumirane i prednapunjene rashladnim medijem. Jedinice ne zahtjevaju instalaciju dodatne cijevi za izjednačenje tlaka ulja. Regulacija: ugrađeni su presostati visokog i niskog tlaka, osjetnici temperature rashladnog medija, temperature ulja, temperature izmjenjivača i vanjske temperature. Jedinica je opremljena on/off ventilima na parnoj i tekućinskoj fazi i servisnim ventilima.  Sve funkcije su upravljane preko ugrađenog mikroprocesora.</t>
  </si>
  <si>
    <t>Samoispitivanje vanjskih i unutarnjih jedinica putem M Net mreže preko dodatnog servisnog alata MN tool je dostupno. Jedinice su opremljene funkcijom očitanja količine rashladnog medija direktno na vanjskoj jedinici putem servisnog alata. Svi podaci potrebni za održavanje od sada se mogu pohraniti na USB-u što smanjuje potrebno vrijeme i olakšava održavanje.</t>
  </si>
  <si>
    <t>*svi moduli su Eurovent certificirani</t>
  </si>
  <si>
    <t>Apsorbirana snaga: 9,87 kW</t>
  </si>
  <si>
    <t>Jakost struje: 16,6 - 15,8 - 15,2 A</t>
  </si>
  <si>
    <t>EER: 4,05</t>
  </si>
  <si>
    <t>SEER: 7,72</t>
  </si>
  <si>
    <t>Sezonska energetska učinkovitost hlađenja prostora: ŋs,c =  306%</t>
  </si>
  <si>
    <t>Apsorbirana snaga: 10,51 kW</t>
  </si>
  <si>
    <t>Jakost struje: 17,7 - 16,8 - 16,2 A</t>
  </si>
  <si>
    <t>COP: 4,28</t>
  </si>
  <si>
    <t>SCOP: 3,97</t>
  </si>
  <si>
    <t>Sezonska energetska učinkovitost grijanja prostora: ŋs,h = 156%</t>
  </si>
  <si>
    <t>Kapacitet grijanja (prema Euroventu)</t>
  </si>
  <si>
    <t>Apsorbirana snaga: 8,51 kW</t>
  </si>
  <si>
    <t>Jakost struje: 14,3 - 13,6 - 13,1 A</t>
  </si>
  <si>
    <t>COP: 4,70</t>
  </si>
  <si>
    <t>Napajanje: 3 Ph / 380 - 400 - 415 V / 50 Hz</t>
  </si>
  <si>
    <t>Standardno područje rada:</t>
  </si>
  <si>
    <t>hlađenje: - 5 °C do +52 °C vanjske temperature DB</t>
  </si>
  <si>
    <t>grijanje:  - 20 °C do +15,5 °C vanjske temperature WB</t>
  </si>
  <si>
    <t xml:space="preserve">Dimenzije V × Š × D (mm): 1798 × 1240 × 740           </t>
  </si>
  <si>
    <t xml:space="preserve">Snaga venilatora: 0,46 × 2 kW     </t>
  </si>
  <si>
    <t>Razina zvučnog tlaka (Hl./Gr.): 62 / 64 dB</t>
  </si>
  <si>
    <t xml:space="preserve">Razina zvučne snage (Hl./Gr.): 80,5 / 83,0 dB   </t>
  </si>
  <si>
    <t>Priključak - tekuća faza: 12,7 mm</t>
  </si>
  <si>
    <t>Priključak - plinovita faza: 28,58 mm</t>
  </si>
  <si>
    <t>Rashladni medij: R410A</t>
  </si>
  <si>
    <t>Masa uređaja: 278 kg</t>
  </si>
  <si>
    <t>Unutarnja zidna jedinica inverterskog VRF sustava s ukrasnom maskom, predviđena za ugradnju na zid, opremljena ventilatorom, izmjenjivačem topline s direktnom ekspanzijom freona, elektronskim ekspanzijskim ventilom, te svim potrebnim elementima za zaštitu, kontrolu i regulaciju uređaja i temperature, sljedećih tehničkih značajki:</t>
  </si>
  <si>
    <t>- napajanje: 1 Ph / 220 -240 V / 50 Hz</t>
  </si>
  <si>
    <t xml:space="preserve">- apsorbirana snaga: 0,04 kW </t>
  </si>
  <si>
    <t>- razina zvučnog tlaka: 29 - 31 - 32 - 33  dB(A)</t>
  </si>
  <si>
    <t>- dimenzije jedinice  [mm]: V × Š × D =  295 × 815 × 225</t>
  </si>
  <si>
    <t>- masa jedinice: 10 kg</t>
  </si>
  <si>
    <t>uključivo:</t>
  </si>
  <si>
    <t>- filter zraka PP Honeycomb tkanina</t>
  </si>
  <si>
    <t>- razina zvučnog tlaka: 29 - 31 - 34 - 36  dB(A)</t>
  </si>
  <si>
    <t>- razina zvučnog tlaka: 34 - 37 - 41 dB(A)</t>
  </si>
  <si>
    <t>- dimenzije jedinice  [mm]: V × Š × D =  295 × 898 × 249</t>
  </si>
  <si>
    <t>- masa jedinice: 13 kg</t>
  </si>
  <si>
    <t>- razina zvučnog tlaka: 34 - 38 - 41 dB(A)</t>
  </si>
  <si>
    <t>- razina zvučnog tlaka: 34 - 39 - 43  dB(A)</t>
  </si>
  <si>
    <t>Multifunkcionalni deluxe daljinski žičani upravljač s LCD zaslonom i pozadinskim osvjetljenjem, s kontrolom uključivanja/isključivanja, režima rada, smjera istrujavanja zraka, podešavanja temperature u intervalima od 0,5°C, brzine ventilatora, mogućnosti postavki dviju temperatura u automatskom radu, prikazom greške te tjednim tajmerom.</t>
  </si>
  <si>
    <t>CMY-Y102LS-G2</t>
  </si>
  <si>
    <t>CMY-Y102SS-G2</t>
  </si>
  <si>
    <t>Dobava i ugradnja predizolirane deoksidirane bakrene cijevi za razvod radnog medija R410A, sa vanjskim slojem polietilenske folije, dimenzija:</t>
  </si>
  <si>
    <t>1/4"  (Φ6,35 mm)</t>
  </si>
  <si>
    <t>3/8"  (Φ9.52 mm)</t>
  </si>
  <si>
    <t>1/2"  (Φ12.7 mm)</t>
  </si>
  <si>
    <t>5/8"  (Φ15.88 mm)</t>
  </si>
  <si>
    <t>3/4"  (Φ19,05 mm)</t>
  </si>
  <si>
    <t>Dobava i ugradnja bakrene deoksidirane bakrene cijevi  u šipci, za razvod radnog medija R410A, s izolacija cjevovoda parne faze razvoda radnog medija, zaštitnim termoizolacijskim plaštom, s parnom branom, debljine 19 mm trakom za cijevi s pripadajućim fazonskim komadima, slijedećih dimenzija:</t>
  </si>
  <si>
    <t>Φ22,2 mm</t>
  </si>
  <si>
    <t>Φ28,6 mm</t>
  </si>
  <si>
    <t>Komunikacijski kabeli između unutrašmjih i vanjske jedinice, te unutrašnjih jedinica i upravljača.</t>
  </si>
  <si>
    <t>Liycyi 2×1,5 mm2</t>
  </si>
  <si>
    <t>Cijevi za odvod kondenzata, skupa sa pripadajućim fazonskim komadima, uključivo izolacija zaštitnim termoizolacijskim plaštom, s parnom branom, debljine 4 mm, tip “Tubolit” s pripadajućim ljepilom i samoljepljivom trakom za cijevi, slijedećih dimenzija:</t>
  </si>
  <si>
    <t>Orebrena, fleksibilna PVC cijev prosječne dužine 200mm za povezivanje unutarnjih klima jedinica na sustav odvoda kondenzata</t>
  </si>
  <si>
    <t>Ugradbeni sifon za spoj odvodnje kondenzata na sistem odvodnje, sa plastičnim elementom za brtvljenje u slučaju isparavanja, proizvod kao "Hutterer &amp; Lechner " tip HL 138 ili jednakovrijedan proizvod</t>
  </si>
  <si>
    <t>Zaštita vidljivog vanjskog dijela cjevovoda razvoda radnog medija oblogom od pocinčanog čeličnog lima.</t>
  </si>
  <si>
    <t>Prateći građevinski radovi potrebni za montažu navedene opreme kao što je izrada potrebnih proboja kroz zidove i međukatnu konstrukciju; sav potrošni materijal potreban za montažu navedenog materijala kao: kisik, disuplin, žica za zavarivanje, listovi pila za željezo, željezo za ovješenje i konzole cjevovoda, jednostruke i dvostruke cijevne pričvrsnice, vijci, tipli, čvrste točke, čahure za prodor cjevovoda kroz zidove, brtveni materijal, PVC kanalice za polaganje cjevovoda i kabela; izrada uputstava za rukovanje instalacijom.</t>
  </si>
  <si>
    <t>Izrada i nadogradnja postolja za vanjske jedinice od čeličnih profila. Stavka obuhvaća izvedbu svih rastavljivih i nerastavljivih spojeva sa materijalom (vijci, podloške, matice, elektrode, gumene podloge, autogeno rezanje ... ) uključivši antikorozivnu zaštitu konstrukcije.</t>
  </si>
  <si>
    <t xml:space="preserve">Montaža navedene opreme i materijala uključivo: transport materijala i alata do gradilišta, povrat  alata i preostalog materijala,  te transport unutar gradilišta,  pripremno - završni radovi na gradilištu,  te čišćenje i uređenje gradilišta. </t>
  </si>
  <si>
    <t>Horizontalni i vertikalni transport opreme, uključujući najam autodizalice.</t>
  </si>
  <si>
    <t>Nadopuna sustava rashladnim medijem R410A do propisane količine.</t>
  </si>
  <si>
    <t>Tlačna proba cjelokupne freonske instalacije dušikom pod tlakom od 40bar, u vremenu trajanja 24 h, te vakuumiranje cjelokupne freonske instalacije pod tlakom od -755 mmHg, u vremenu trajanja 1 sat za svaku granu.</t>
  </si>
  <si>
    <t>Puštanje u pogon i programiranje mikroprocesorske regulacije rada VRF sustava, kompjutersko testiranje, postizanje idealnih radnih parametara, uključivo električno spajanje jedinica VRF sustava od strane ovlaštenog servisera sa već postavljenim ožičenjem.</t>
  </si>
  <si>
    <t>Ispitivanje i ishodovanje pozitivnog uvjerenja i izvješća od strane ovlaštenih tvrtki prema Zakonu o zaštiti na radu, za sljedeće:</t>
  </si>
  <si>
    <t>Zapisnik - "Izvješće" (pozitivno bez primjedbi) i uvjerenje o obavljenom ispitivanju radnog okoliša ("Ljetne mikroklime") - "temperature, relativne vlage, buke i brzine strujanja zraka" - temperature u radnom prostoru ljeti - dokaz o postignutim temperaturama prilikom hlađenja.</t>
  </si>
  <si>
    <t>Zapisnik - "Izvješće" (pozitivno bez primjedbi) i uvjerenje o obavljenom mjerenju buke radom ventilacijskog i klimatizacijskog sustava (tlačnog i odsisnog) - u prostoru u kojima je oprema predviđena.</t>
  </si>
  <si>
    <r>
      <t xml:space="preserve">Četverostrani izmjenjivač topline: omogućuje odličnu izmjenu topline čak i u najnižem dijelu izmjenjivača. Izmjenjivač se nalazi na gornjem dijelu modula, blizu ventilatora. Na taj način je usis zraka učinkovitiji što vodi do povećanja učinkovitosti izmjenjivača. Visoko učinkoviti kondenzator / isparivač optimiziran je za rad sa R410a. Kompaktna konstrukcija protusmjernog izmjenjivača sa HI-X bakrenim cijevima zahtjeva minimalnu količinu rashladnog medija u sustavu te omogućava </t>
    </r>
    <r>
      <rPr>
        <b/>
        <sz val="10"/>
        <rFont val="Arial"/>
        <family val="2"/>
      </rPr>
      <t>kontinuirano grijanje</t>
    </r>
    <r>
      <rPr>
        <sz val="10"/>
        <rFont val="Arial"/>
        <family val="2"/>
      </rPr>
      <t xml:space="preserve"> prilikom rada u defrostu. Nova </t>
    </r>
    <r>
      <rPr>
        <b/>
        <sz val="10"/>
        <rFont val="Arial"/>
        <family val="2"/>
      </rPr>
      <t>funkcija predgrijavanja</t>
    </r>
    <r>
      <rPr>
        <sz val="10"/>
        <rFont val="Arial"/>
        <family val="2"/>
      </rPr>
      <t xml:space="preserve"> povećava temperaturu ispuha prije početka defrosta, da bi se povećala temperatura u prostoriji. Aluminijske lamele kondenzatora / isparivača na vanjskoj jedinici su zaštićene specijalnim plastičnim premazom protiv korozije, slane atmosfere, kiselih kiša i sl. u svrhu produženja vijeka trajanja.  </t>
    </r>
  </si>
  <si>
    <r>
      <t xml:space="preserve">Kompresor: zvučno izolirani G-tip hermetički scroll kompresori s ugrađenim motorom optimizirani za rad sa R410A.  Kompresor ima mehanizam za smanjenje centrifugalne sile tijekom rada, čime se smanjuje istjecanje freona, povećava učinkovitost kompresora i maksimalna brzina rotacije te ubrzava start-up kompresora. Novi Multi-port mehanizam kompresora smanjuje gubitke kompresije tijekom malih opterećenja. Na taj način se izbjegava nepotrebna kompresija i povećava se učinkovitost pri parcijalnom opterećenju. Sve zaštitne funkcije kao kontrola povrata ulja, zagrijavanje, elektro i termička zaštita su kontrolirane preko mikroprocesorskog regulatora. Rashladni krug: Jedinice rade sa rashladnim medijem R410a. Sustav ima naprednu </t>
    </r>
    <r>
      <rPr>
        <b/>
        <sz val="10"/>
        <rFont val="Arial"/>
        <family val="2"/>
      </rPr>
      <t>ETC funkciju</t>
    </r>
    <r>
      <rPr>
        <sz val="10"/>
        <rFont val="Arial"/>
        <family val="2"/>
      </rPr>
      <t xml:space="preserve"> kontrole temperature isparavanja koja omogućuje smanjenje potrošnje energije i povećava ugodu korisniku. Uz konvencionalne promjene prioriteta učinkovitosti ili kapaciteta na Dip SWITCH-u vanjske jedinice dostupna je i funkcija Auto-shift startup način rada. (Za brže zagrijavanje prostorije, vanjska jedinica radi 30 min u prioritetu kapaciteta, a zatim se prebacuje na prioritet učinkovitosti).   
Rashladni krug uključuje kolektor, filter i separator ulja. Kompaktna konstrukcija aluminijsko- bakrenog izmjenjivača zahtjeva minimalnu količinu rashladnog medija u sustavu te omogućava osigurano kontinuirano grijanje prilikom rada u defrostu i operacije povratka ulja.</t>
    </r>
  </si>
  <si>
    <r>
      <t xml:space="preserve">Mikroprocesor: osnovne funkcije su kontinuirana regulacija učinka kompresora, izjednačavanje tlaka ulja, kontrola povrata ulja, auto restart (nakon nestanka ili prekida napajanja), automatsko prepoznavanje i adresiranje svih unutarnjih jedinica putem komunikacijske veze M Net. Nova fleksibilnija </t>
    </r>
    <r>
      <rPr>
        <b/>
        <sz val="10"/>
        <rFont val="Arial"/>
        <family val="2"/>
      </rPr>
      <t>Low - Noise funkcija</t>
    </r>
    <r>
      <rPr>
        <sz val="10"/>
        <rFont val="Arial"/>
        <family val="2"/>
      </rPr>
      <t xml:space="preserve"> (rad sa smanjenim kapacitetom u svrhu snižavanja buke u određeno vrijeme) je standard za sve module i ima 5 razina: 100% - 85% - 70% - 60% - 50%. U noćnom režimu rada se smanjuje brzina ventilatora i frekvencija kompresora te se smanjuje buka za 50%. i-Demand - funkcija omogućava ograničavanje maksimalne priključne snage u svrhu limitiranja potrošnje u kritičnom razdoblju (tzv. pik). </t>
    </r>
  </si>
  <si>
    <r>
      <t>Kapacitet hlađenja (t</t>
    </r>
    <r>
      <rPr>
        <vertAlign val="subscript"/>
        <sz val="10"/>
        <rFont val="Arial"/>
        <family val="2"/>
      </rPr>
      <t>v</t>
    </r>
    <r>
      <rPr>
        <sz val="10"/>
        <rFont val="Arial"/>
        <family val="2"/>
      </rPr>
      <t xml:space="preserve"> = 35 °C, t</t>
    </r>
    <r>
      <rPr>
        <vertAlign val="subscript"/>
        <sz val="10"/>
        <rFont val="Arial"/>
        <family val="2"/>
      </rPr>
      <t>p</t>
    </r>
    <r>
      <rPr>
        <sz val="10"/>
        <rFont val="Arial"/>
        <family val="2"/>
      </rPr>
      <t xml:space="preserve"> = 27 °C, 50% r.v.)</t>
    </r>
  </si>
  <si>
    <r>
      <t>Q</t>
    </r>
    <r>
      <rPr>
        <vertAlign val="subscript"/>
        <sz val="10"/>
        <rFont val="Arial"/>
        <family val="2"/>
      </rPr>
      <t>h</t>
    </r>
    <r>
      <rPr>
        <sz val="10"/>
        <rFont val="Arial"/>
        <family val="2"/>
      </rPr>
      <t xml:space="preserve"> = 40,0 kW</t>
    </r>
  </si>
  <si>
    <r>
      <t>Kapacitet grijanja (t</t>
    </r>
    <r>
      <rPr>
        <vertAlign val="subscript"/>
        <sz val="10"/>
        <rFont val="Arial"/>
        <family val="2"/>
      </rPr>
      <t>v</t>
    </r>
    <r>
      <rPr>
        <sz val="10"/>
        <rFont val="Arial"/>
        <family val="2"/>
      </rPr>
      <t xml:space="preserve"> = 7 °C,  t</t>
    </r>
    <r>
      <rPr>
        <vertAlign val="subscript"/>
        <sz val="10"/>
        <rFont val="Arial"/>
        <family val="2"/>
      </rPr>
      <t>p</t>
    </r>
    <r>
      <rPr>
        <sz val="10"/>
        <rFont val="Arial"/>
        <family val="2"/>
      </rPr>
      <t xml:space="preserve"> = 20 °C, 50% r.v.)</t>
    </r>
  </si>
  <si>
    <r>
      <t>Q</t>
    </r>
    <r>
      <rPr>
        <vertAlign val="subscript"/>
        <sz val="10"/>
        <rFont val="Arial"/>
        <family val="2"/>
      </rPr>
      <t>gr</t>
    </r>
    <r>
      <rPr>
        <sz val="10"/>
        <rFont val="Arial"/>
        <family val="2"/>
      </rPr>
      <t xml:space="preserve"> = 45,0 kW</t>
    </r>
  </si>
  <si>
    <r>
      <t>Q</t>
    </r>
    <r>
      <rPr>
        <vertAlign val="subscript"/>
        <sz val="10"/>
        <rFont val="Arial"/>
        <family val="2"/>
      </rPr>
      <t>gr</t>
    </r>
    <r>
      <rPr>
        <sz val="10"/>
        <rFont val="Arial"/>
        <family val="2"/>
      </rPr>
      <t xml:space="preserve"> = 40,0 kW </t>
    </r>
  </si>
  <si>
    <r>
      <t>Kompresor:  Inverter scroll hermetic, N</t>
    </r>
    <r>
      <rPr>
        <vertAlign val="subscript"/>
        <sz val="10"/>
        <rFont val="Arial"/>
        <family val="2"/>
      </rPr>
      <t>e</t>
    </r>
    <r>
      <rPr>
        <sz val="10"/>
        <rFont val="Arial"/>
        <family val="2"/>
      </rPr>
      <t xml:space="preserve">l = 9,8 kW      </t>
    </r>
  </si>
  <si>
    <r>
      <t>Kol. zraka: 16 200 m</t>
    </r>
    <r>
      <rPr>
        <vertAlign val="superscript"/>
        <sz val="10"/>
        <rFont val="Arial"/>
        <family val="2"/>
      </rPr>
      <t>3</t>
    </r>
    <r>
      <rPr>
        <sz val="10"/>
        <rFont val="Arial"/>
        <family val="2"/>
      </rPr>
      <t>/h</t>
    </r>
  </si>
  <si>
    <r>
      <t xml:space="preserve">Proizvod kao </t>
    </r>
    <r>
      <rPr>
        <b/>
        <sz val="10"/>
        <rFont val="Arial"/>
        <family val="2"/>
      </rPr>
      <t>MITSUBISHI ELECTRIC,</t>
    </r>
    <r>
      <rPr>
        <sz val="10"/>
        <rFont val="Arial"/>
        <family val="2"/>
      </rPr>
      <t xml:space="preserve"> tip:</t>
    </r>
    <r>
      <rPr>
        <b/>
        <sz val="10"/>
        <rFont val="Arial"/>
        <family val="2"/>
      </rPr>
      <t xml:space="preserve"> PUHY-P350YNW-A  </t>
    </r>
    <r>
      <rPr>
        <sz val="10"/>
        <rFont val="Arial"/>
        <family val="2"/>
      </rPr>
      <t>ili jednakovrijedan proizvod prethodno navedenih tehničkih karakteristika</t>
    </r>
  </si>
  <si>
    <r>
      <t>- učinak hlađenja: Q</t>
    </r>
    <r>
      <rPr>
        <vertAlign val="subscript"/>
        <sz val="10"/>
        <rFont val="Arial"/>
        <family val="2"/>
      </rPr>
      <t>h</t>
    </r>
    <r>
      <rPr>
        <sz val="10"/>
        <rFont val="Arial"/>
        <family val="2"/>
      </rPr>
      <t xml:space="preserve"> = 1,7 kW </t>
    </r>
  </si>
  <si>
    <r>
      <t>- učinak grijanja:   Q</t>
    </r>
    <r>
      <rPr>
        <vertAlign val="subscript"/>
        <sz val="10"/>
        <rFont val="Arial"/>
        <family val="2"/>
      </rPr>
      <t xml:space="preserve">g </t>
    </r>
    <r>
      <rPr>
        <sz val="10"/>
        <rFont val="Arial"/>
        <family val="2"/>
      </rPr>
      <t xml:space="preserve">=  1,9 kW </t>
    </r>
  </si>
  <si>
    <r>
      <t>- količina zraka: V = 4,9 - 5,0 - 5,2 - 5,3  m</t>
    </r>
    <r>
      <rPr>
        <vertAlign val="superscript"/>
        <sz val="10"/>
        <rFont val="Arial"/>
        <family val="2"/>
      </rPr>
      <t>3</t>
    </r>
    <r>
      <rPr>
        <sz val="10"/>
        <rFont val="Arial"/>
        <family val="2"/>
      </rPr>
      <t>/min</t>
    </r>
  </si>
  <si>
    <r>
      <t xml:space="preserve">Proizvod kao </t>
    </r>
    <r>
      <rPr>
        <b/>
        <sz val="10"/>
        <rFont val="Arial"/>
        <family val="2"/>
      </rPr>
      <t>MITSUBISHI ELECTRIC,</t>
    </r>
    <r>
      <rPr>
        <sz val="10"/>
        <rFont val="Arial"/>
        <family val="2"/>
      </rPr>
      <t xml:space="preserve"> tip:</t>
    </r>
    <r>
      <rPr>
        <b/>
        <sz val="10"/>
        <rFont val="Arial"/>
        <family val="2"/>
      </rPr>
      <t xml:space="preserve"> PKFY-P15VBM-E  </t>
    </r>
    <r>
      <rPr>
        <sz val="10"/>
        <rFont val="Arial"/>
        <family val="2"/>
      </rPr>
      <t>ili jednakovrijedan proizvod prethodno navedenih tehničkih karakteristika</t>
    </r>
  </si>
  <si>
    <r>
      <t>- učinak hlađenja: Q</t>
    </r>
    <r>
      <rPr>
        <vertAlign val="subscript"/>
        <sz val="10"/>
        <rFont val="Arial"/>
        <family val="2"/>
      </rPr>
      <t>h</t>
    </r>
    <r>
      <rPr>
        <sz val="10"/>
        <rFont val="Arial"/>
        <family val="2"/>
      </rPr>
      <t xml:space="preserve"> = 2,8 kW </t>
    </r>
  </si>
  <si>
    <r>
      <t>- učinak grijanja:   Q</t>
    </r>
    <r>
      <rPr>
        <vertAlign val="subscript"/>
        <sz val="10"/>
        <rFont val="Arial"/>
        <family val="2"/>
      </rPr>
      <t>g</t>
    </r>
    <r>
      <rPr>
        <sz val="10"/>
        <rFont val="Arial"/>
        <family val="2"/>
      </rPr>
      <t xml:space="preserve"> =  3,2 kW </t>
    </r>
  </si>
  <si>
    <r>
      <t>- količina zraka: V = 4,9 - 5,2 - 5,6 - 5,9  m</t>
    </r>
    <r>
      <rPr>
        <vertAlign val="superscript"/>
        <sz val="10"/>
        <rFont val="Arial"/>
        <family val="2"/>
      </rPr>
      <t>3</t>
    </r>
    <r>
      <rPr>
        <sz val="10"/>
        <rFont val="Arial"/>
        <family val="2"/>
      </rPr>
      <t>/min</t>
    </r>
  </si>
  <si>
    <r>
      <t xml:space="preserve">Proizvod kao </t>
    </r>
    <r>
      <rPr>
        <b/>
        <sz val="10"/>
        <rFont val="Arial"/>
        <family val="2"/>
      </rPr>
      <t>MITSUBISHI ELECTRIC,</t>
    </r>
    <r>
      <rPr>
        <sz val="10"/>
        <rFont val="Arial"/>
        <family val="2"/>
      </rPr>
      <t xml:space="preserve"> tip:</t>
    </r>
    <r>
      <rPr>
        <b/>
        <sz val="10"/>
        <rFont val="Arial"/>
        <family val="2"/>
      </rPr>
      <t xml:space="preserve"> PKFY-P25VBM-E  </t>
    </r>
    <r>
      <rPr>
        <sz val="10"/>
        <rFont val="Arial"/>
        <family val="2"/>
      </rPr>
      <t>ili jednakovrijedan proizvod prethodno navedenih tehničkih karakteristika</t>
    </r>
  </si>
  <si>
    <r>
      <t>- učinak hlađenja: Q</t>
    </r>
    <r>
      <rPr>
        <vertAlign val="subscript"/>
        <sz val="10"/>
        <rFont val="Arial"/>
        <family val="2"/>
      </rPr>
      <t>h</t>
    </r>
    <r>
      <rPr>
        <sz val="10"/>
        <rFont val="Arial"/>
        <family val="2"/>
      </rPr>
      <t xml:space="preserve"> = 3,6 kW </t>
    </r>
  </si>
  <si>
    <r>
      <t>- učinak grijanja:  Q</t>
    </r>
    <r>
      <rPr>
        <vertAlign val="subscript"/>
        <sz val="10"/>
        <rFont val="Arial"/>
        <family val="2"/>
      </rPr>
      <t>g</t>
    </r>
    <r>
      <rPr>
        <sz val="10"/>
        <rFont val="Arial"/>
        <family val="2"/>
      </rPr>
      <t xml:space="preserve"> = 4,0 kW </t>
    </r>
  </si>
  <si>
    <r>
      <t>- količina zraka: V = 9 - 10 - 11 m</t>
    </r>
    <r>
      <rPr>
        <vertAlign val="superscript"/>
        <sz val="10"/>
        <rFont val="Arial"/>
        <family val="2"/>
      </rPr>
      <t>3</t>
    </r>
    <r>
      <rPr>
        <sz val="10"/>
        <rFont val="Arial"/>
        <family val="2"/>
      </rPr>
      <t>/min</t>
    </r>
  </si>
  <si>
    <r>
      <t xml:space="preserve">Proizvod kao </t>
    </r>
    <r>
      <rPr>
        <b/>
        <sz val="10"/>
        <rFont val="Arial"/>
        <family val="2"/>
      </rPr>
      <t>MITSUBISHI ELECTRIC,</t>
    </r>
    <r>
      <rPr>
        <sz val="10"/>
        <rFont val="Arial"/>
        <family val="2"/>
      </rPr>
      <t xml:space="preserve"> tip:</t>
    </r>
    <r>
      <rPr>
        <b/>
        <sz val="10"/>
        <rFont val="Arial"/>
        <family val="2"/>
      </rPr>
      <t xml:space="preserve"> PKFY-P32VHM-E  </t>
    </r>
    <r>
      <rPr>
        <sz val="10"/>
        <rFont val="Arial"/>
        <family val="2"/>
      </rPr>
      <t>ili jednakovrijedan proizvod prethodno navedenih tehničkih karakteristika</t>
    </r>
  </si>
  <si>
    <r>
      <t>- učinak hlađenja: Q</t>
    </r>
    <r>
      <rPr>
        <vertAlign val="subscript"/>
        <sz val="10"/>
        <rFont val="Arial"/>
        <family val="2"/>
      </rPr>
      <t>h</t>
    </r>
    <r>
      <rPr>
        <sz val="10"/>
        <rFont val="Arial"/>
        <family val="2"/>
      </rPr>
      <t xml:space="preserve"> = 4,5 kW </t>
    </r>
  </si>
  <si>
    <r>
      <t>- učinak grijanja:   Q</t>
    </r>
    <r>
      <rPr>
        <vertAlign val="subscript"/>
        <sz val="10"/>
        <rFont val="Arial"/>
        <family val="2"/>
      </rPr>
      <t>g</t>
    </r>
    <r>
      <rPr>
        <sz val="10"/>
        <rFont val="Arial"/>
        <family val="2"/>
      </rPr>
      <t xml:space="preserve"> = 5,0 kW </t>
    </r>
  </si>
  <si>
    <r>
      <t>- količina zraka: V = 9 - 10,5 - 11,5  m</t>
    </r>
    <r>
      <rPr>
        <vertAlign val="superscript"/>
        <sz val="10"/>
        <rFont val="Arial"/>
        <family val="2"/>
      </rPr>
      <t>3</t>
    </r>
    <r>
      <rPr>
        <sz val="10"/>
        <rFont val="Arial"/>
        <family val="2"/>
      </rPr>
      <t>/min</t>
    </r>
  </si>
  <si>
    <r>
      <t xml:space="preserve">Proizvod kao </t>
    </r>
    <r>
      <rPr>
        <b/>
        <sz val="10"/>
        <rFont val="Arial"/>
        <family val="2"/>
      </rPr>
      <t>MITSUBISHI ELECTRIC,</t>
    </r>
    <r>
      <rPr>
        <sz val="10"/>
        <rFont val="Arial"/>
        <family val="2"/>
      </rPr>
      <t xml:space="preserve"> tip:</t>
    </r>
    <r>
      <rPr>
        <b/>
        <sz val="10"/>
        <rFont val="Arial"/>
        <family val="2"/>
      </rPr>
      <t xml:space="preserve"> PKFY-P40VHM-E  </t>
    </r>
    <r>
      <rPr>
        <sz val="10"/>
        <rFont val="Arial"/>
        <family val="2"/>
      </rPr>
      <t>ili jednakovrijedan proizvod prethodno navedenih tehničkih karakteristika</t>
    </r>
  </si>
  <si>
    <r>
      <t>- učinak hlađenja: Q</t>
    </r>
    <r>
      <rPr>
        <vertAlign val="subscript"/>
        <sz val="10"/>
        <rFont val="Arial"/>
        <family val="2"/>
      </rPr>
      <t>h</t>
    </r>
    <r>
      <rPr>
        <sz val="10"/>
        <rFont val="Arial"/>
        <family val="2"/>
      </rPr>
      <t xml:space="preserve"> = 5,6 kW </t>
    </r>
  </si>
  <si>
    <r>
      <t>- učinak grijanja:   Q</t>
    </r>
    <r>
      <rPr>
        <vertAlign val="subscript"/>
        <sz val="10"/>
        <rFont val="Arial"/>
        <family val="2"/>
      </rPr>
      <t>g</t>
    </r>
    <r>
      <rPr>
        <sz val="10"/>
        <rFont val="Arial"/>
        <family val="2"/>
      </rPr>
      <t xml:space="preserve"> = 6,3 kW </t>
    </r>
  </si>
  <si>
    <r>
      <t>- količina zraka: V = 9 - 10,5 - 12  m</t>
    </r>
    <r>
      <rPr>
        <vertAlign val="superscript"/>
        <sz val="10"/>
        <rFont val="Arial"/>
        <family val="2"/>
      </rPr>
      <t>3</t>
    </r>
    <r>
      <rPr>
        <sz val="10"/>
        <rFont val="Arial"/>
        <family val="2"/>
      </rPr>
      <t>/min</t>
    </r>
  </si>
  <si>
    <r>
      <t xml:space="preserve">Proizvod kao </t>
    </r>
    <r>
      <rPr>
        <b/>
        <sz val="10"/>
        <rFont val="Arial"/>
        <family val="2"/>
      </rPr>
      <t>MITSUBISHI ELECTRIC,</t>
    </r>
    <r>
      <rPr>
        <sz val="10"/>
        <rFont val="Arial"/>
        <family val="2"/>
      </rPr>
      <t xml:space="preserve"> tip:</t>
    </r>
    <r>
      <rPr>
        <b/>
        <sz val="10"/>
        <rFont val="Arial"/>
        <family val="2"/>
      </rPr>
      <t xml:space="preserve"> PAR-32MAA  </t>
    </r>
    <r>
      <rPr>
        <sz val="10"/>
        <rFont val="Arial"/>
        <family val="2"/>
      </rPr>
      <t>ili jednakovrijedan proizvod</t>
    </r>
  </si>
  <si>
    <r>
      <t xml:space="preserve">Bakreni prelazni fazonski komadi za ogranke vodova rashladnog medija (tekući + parni), izolirani NEOPREN izolacijom otpornom na difuziju vodene pare, kao proizvod </t>
    </r>
    <r>
      <rPr>
        <b/>
        <sz val="10"/>
        <rFont val="Arial"/>
        <family val="2"/>
      </rPr>
      <t xml:space="preserve">MITSUBISHI ELECTRIC </t>
    </r>
    <r>
      <rPr>
        <sz val="10"/>
        <rFont val="Arial"/>
        <family val="2"/>
      </rPr>
      <t>ili jednakovrijedan proizvod, tip:</t>
    </r>
  </si>
  <si>
    <t xml:space="preserve"> - kapacitet hlađenja: 440 kW</t>
  </si>
  <si>
    <t xml:space="preserve"> - EER: 5,30</t>
  </si>
  <si>
    <t xml:space="preserve"> - ESEER: 5,65</t>
  </si>
  <si>
    <t xml:space="preserve"> - SEER: 5,88</t>
  </si>
  <si>
    <t xml:space="preserve"> - ηs: 227%</t>
  </si>
  <si>
    <t xml:space="preserve"> - kapacitet hlađenja: 463,2 kW</t>
  </si>
  <si>
    <t xml:space="preserve"> - apsorbirana snaga: 66,6 kW / 400 V / 3 faza / 50 Hz</t>
  </si>
  <si>
    <t xml:space="preserve"> - EER: 6,96</t>
  </si>
  <si>
    <t xml:space="preserve"> - REŽIM GRIJANJA PREMA EN14511 (Tv: 40/45°C) </t>
  </si>
  <si>
    <t xml:space="preserve"> - kapacitet grijanja: 489 kW</t>
  </si>
  <si>
    <t xml:space="preserve"> - COP = 4,61</t>
  </si>
  <si>
    <t xml:space="preserve"> - kapacitet grijanja: 471,2 kW</t>
  </si>
  <si>
    <t xml:space="preserve"> - apsorbirana snaga: 104,2 kW / 400 V / 3 faza / 50 Hz</t>
  </si>
  <si>
    <t xml:space="preserve"> - COP: 4,52</t>
  </si>
  <si>
    <t xml:space="preserve"> - protok vode isparivača: 22,24 L / s</t>
  </si>
  <si>
    <t xml:space="preserve"> - pad tlaka isparivača: 59,3 kPa</t>
  </si>
  <si>
    <t xml:space="preserve"> - protok vode kondenzatora: 25,13 L / s</t>
  </si>
  <si>
    <t xml:space="preserve"> - pad tlaka kondenzatora: 52,8 kPa</t>
  </si>
  <si>
    <t xml:space="preserve"> - protok vode kondenzatora: 22,68 L / s</t>
  </si>
  <si>
    <t xml:space="preserve"> - pad tlaka kondenzatora: 43,0 kPa</t>
  </si>
  <si>
    <t xml:space="preserve"> - protok vode isparivača: 17,9L / s</t>
  </si>
  <si>
    <t xml:space="preserve"> - pad tlaka isparivača: 38,4 kPa</t>
  </si>
  <si>
    <t xml:space="preserve"> - masa: 3570 kg</t>
  </si>
  <si>
    <t>Uključena dodatna aukustična izolacija uređaja.</t>
  </si>
  <si>
    <t>W3000TE
Elektronički upravljač, tipkovnica sa jednostavnim sučeljem i potpunim LCD zaslonom. Posebno dizajniran za potrebe toplinske pumpe s logikom za proizvodnju hladne/tople vode. Osigurava kontrolu, upravljanje i dijagnostiku te prikaz svih alarma. Uz pomoć tajmera moguće je napraviti program rada za 4 tipična dana te poboljšati učinkovitost sustava. Nadzor je moguće provesti preko MODBUS protokola.</t>
  </si>
  <si>
    <t>Q = 0 - 80 m3/h</t>
  </si>
  <si>
    <t>H = 0 - 18 m</t>
  </si>
  <si>
    <t>Q = 64,4 m3/h; H=13 m</t>
  </si>
  <si>
    <t>P = 3656 W</t>
  </si>
  <si>
    <t>Imax = 7,6 .. 6,2 A</t>
  </si>
  <si>
    <t>Pumpa je za medije -25-120°C, snage motora 5,5 kW, priključne dimenzije DN100.
IE klasa učinkovitosti motora: IE5
Minimalni indeks učinkovitosti, MEI ≥	0.58</t>
  </si>
  <si>
    <t>H = 0 - 24 m</t>
  </si>
  <si>
    <t>Q = 87 m3/h; H=14 m</t>
  </si>
  <si>
    <t>P = 4800 W</t>
  </si>
  <si>
    <t>Imax = 10,3 .. 8,2 A</t>
  </si>
  <si>
    <t>P = 5500 W</t>
  </si>
  <si>
    <t>Q = 14,3 m3/h; H=8 m</t>
  </si>
  <si>
    <t>P = 551 W</t>
  </si>
  <si>
    <t>Q = 0- 40 m3/h</t>
  </si>
  <si>
    <t>H = 0- 18 m</t>
  </si>
  <si>
    <t>Q = 12 m3/h; H=9 m</t>
  </si>
  <si>
    <t>P =510 W</t>
  </si>
  <si>
    <t>Imax = 0.23... 3,45 A</t>
  </si>
  <si>
    <t>P = 21 .. 764 W</t>
  </si>
  <si>
    <t>Q = 0- 38 m3/h</t>
  </si>
  <si>
    <t>P = 415 W</t>
  </si>
  <si>
    <t>Imax = 0.23... 2,75 A</t>
  </si>
  <si>
    <t>P = 29 .. 601 W</t>
  </si>
  <si>
    <t>DN100, PN6 - U kompletu s protuprirubnicama</t>
  </si>
  <si>
    <t>Q = 31,6 m3/h; H=10 m</t>
  </si>
  <si>
    <t>P = 1309 W</t>
  </si>
  <si>
    <t>Q = 9,1 m3/h; H=8 m</t>
  </si>
  <si>
    <t>P = 334 W</t>
  </si>
  <si>
    <t>Pumpa je za medije -25-120°C, snage motora 2,2 kW, priključne dimenzije DN80, PN10.
IE klasa učinkovitosti motora: IE5
Minimalni indeks učinkovitosti, MEI ≥	0.7</t>
  </si>
  <si>
    <t>Q = 49 m3/h; H=10 m</t>
  </si>
  <si>
    <t>P = 1636 W</t>
  </si>
  <si>
    <t>P =2200 W</t>
  </si>
  <si>
    <t>-polazni i povratni vod 3x DN65 PN10</t>
  </si>
  <si>
    <t>Priključci DN150. Visina s nogicama H=2175 mm</t>
  </si>
  <si>
    <t>FlexBalance Plus F 150 Protok 55-120 m3/h (sadržaj vode 272l)</t>
  </si>
  <si>
    <t>DN 125</t>
  </si>
  <si>
    <t>DN125</t>
  </si>
  <si>
    <r>
      <t xml:space="preserve">Jednostupanjska, centrifugalna, redna (in-line), jednostruka crpka oznake u shemi kotlovnice </t>
    </r>
    <r>
      <rPr>
        <b/>
        <sz val="10"/>
        <rFont val="Arial"/>
        <family val="2"/>
      </rPr>
      <t>P.DT1-ISP</t>
    </r>
    <r>
      <rPr>
        <sz val="10"/>
        <rFont val="Arial"/>
        <family val="2"/>
      </rPr>
      <t xml:space="preserve"> i</t>
    </r>
    <r>
      <rPr>
        <b/>
        <sz val="10"/>
        <rFont val="Arial"/>
        <family val="2"/>
      </rPr>
      <t xml:space="preserve"> P.DT2-ISP</t>
    </r>
    <r>
      <rPr>
        <sz val="10"/>
        <rFont val="Arial"/>
        <family val="2"/>
      </rPr>
      <t xml:space="preserve"> proizvod kao </t>
    </r>
    <r>
      <rPr>
        <b/>
        <sz val="10"/>
        <rFont val="Arial"/>
        <family val="2"/>
      </rPr>
      <t>Grundfos</t>
    </r>
    <r>
      <rPr>
        <sz val="10"/>
        <rFont val="Arial"/>
        <family val="2"/>
      </rPr>
      <t xml:space="preserve">, tip </t>
    </r>
    <r>
      <rPr>
        <b/>
        <sz val="10"/>
        <rFont val="Arial"/>
        <family val="2"/>
      </rPr>
      <t>TPE 100-160 / 2-S BQQE</t>
    </r>
    <r>
      <rPr>
        <sz val="10"/>
        <rFont val="Arial"/>
        <family val="2"/>
      </rPr>
      <t xml:space="preserv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r>
  </si>
  <si>
    <r>
      <t xml:space="preserve">Jednostupanjska, centrifugalna, redna (in-line), jednostruka crpka oznake u shemi kotlovnice </t>
    </r>
    <r>
      <rPr>
        <b/>
        <sz val="10"/>
        <rFont val="Arial"/>
        <family val="2"/>
      </rPr>
      <t>P_DT_KON-1 i P_DT_KON-2</t>
    </r>
    <r>
      <rPr>
        <sz val="10"/>
        <rFont val="Arial"/>
        <family val="2"/>
      </rPr>
      <t xml:space="preserve"> proizvod kao </t>
    </r>
    <r>
      <rPr>
        <b/>
        <sz val="10"/>
        <rFont val="Arial"/>
        <family val="2"/>
      </rPr>
      <t>Grundfos</t>
    </r>
    <r>
      <rPr>
        <sz val="10"/>
        <rFont val="Arial"/>
        <family val="2"/>
      </rPr>
      <t xml:space="preserve">, tip </t>
    </r>
    <r>
      <rPr>
        <b/>
        <sz val="10"/>
        <rFont val="Arial"/>
        <family val="2"/>
      </rPr>
      <t>TPE 100-200 / 2-S BQQE</t>
    </r>
    <r>
      <rPr>
        <sz val="10"/>
        <rFont val="Arial"/>
        <family val="2"/>
      </rPr>
      <t xml:space="preserv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r>
  </si>
  <si>
    <r>
      <t>Cirkulacijske crpke oznake u shemi kotlovnice</t>
    </r>
    <r>
      <rPr>
        <b/>
        <sz val="10"/>
        <rFont val="Arial"/>
        <family val="2"/>
      </rPr>
      <t xml:space="preserve"> P_Gr_7</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65-120F </t>
    </r>
    <r>
      <rPr>
        <sz val="10"/>
        <rFont val="Arial"/>
        <family val="2"/>
      </rPr>
      <t>ili jednakovrijedan, slijedećih karakteristika:</t>
    </r>
  </si>
  <si>
    <r>
      <t>Cirkulacijske crpke oznake u shemi kotlovnice</t>
    </r>
    <r>
      <rPr>
        <b/>
        <sz val="10"/>
        <rFont val="Arial"/>
        <family val="2"/>
      </rPr>
      <t xml:space="preserve"> P_Gr_6 </t>
    </r>
    <r>
      <rPr>
        <sz val="10"/>
        <rFont val="Arial"/>
        <family val="2"/>
      </rPr>
      <t xml:space="preserve">kao proizvod </t>
    </r>
    <r>
      <rPr>
        <b/>
        <sz val="10"/>
        <rFont val="Arial"/>
        <family val="2"/>
      </rPr>
      <t>GRUNDFOS</t>
    </r>
    <r>
      <rPr>
        <sz val="10"/>
        <rFont val="Arial"/>
        <family val="2"/>
      </rPr>
      <t xml:space="preserve">, tip </t>
    </r>
    <r>
      <rPr>
        <b/>
        <sz val="10"/>
        <rFont val="Arial"/>
        <family val="2"/>
      </rPr>
      <t xml:space="preserve">MAGNA3 50-180F </t>
    </r>
    <r>
      <rPr>
        <sz val="10"/>
        <rFont val="Arial"/>
        <family val="2"/>
      </rPr>
      <t>ili jednakovrijedan, slijedećih karakteristika:</t>
    </r>
  </si>
  <si>
    <r>
      <t xml:space="preserve">Cirkulacijske crpke oznake u shemi </t>
    </r>
    <r>
      <rPr>
        <b/>
        <sz val="10"/>
        <rFont val="Arial"/>
        <family val="2"/>
      </rPr>
      <t>P_Gr_4</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50-150F </t>
    </r>
    <r>
      <rPr>
        <sz val="10"/>
        <rFont val="Arial"/>
        <family val="2"/>
      </rPr>
      <t>ili jednakovrijedan, slijedećih karakteristika:</t>
    </r>
  </si>
  <si>
    <r>
      <t xml:space="preserve">Cirkulacijske crpke oznake u shemi </t>
    </r>
    <r>
      <rPr>
        <b/>
        <sz val="10"/>
        <rFont val="Arial"/>
        <family val="2"/>
      </rPr>
      <t xml:space="preserve">P_Gr_5 </t>
    </r>
    <r>
      <rPr>
        <sz val="10"/>
        <rFont val="Arial"/>
        <family val="2"/>
      </rPr>
      <t xml:space="preserve">kao proizvod </t>
    </r>
    <r>
      <rPr>
        <b/>
        <sz val="10"/>
        <rFont val="Arial"/>
        <family val="2"/>
      </rPr>
      <t>GRUNDFOS</t>
    </r>
    <r>
      <rPr>
        <sz val="10"/>
        <rFont val="Arial"/>
        <family val="2"/>
      </rPr>
      <t xml:space="preserve">, tip </t>
    </r>
    <r>
      <rPr>
        <b/>
        <sz val="10"/>
        <rFont val="Arial"/>
        <family val="2"/>
      </rPr>
      <t xml:space="preserve">MAGNA3 100-120F </t>
    </r>
    <r>
      <rPr>
        <sz val="10"/>
        <rFont val="Arial"/>
        <family val="2"/>
      </rPr>
      <t>ili jednakovrijedan, slijedećih karakteristika:</t>
    </r>
  </si>
  <si>
    <r>
      <t xml:space="preserve">Cirkulacijske crpke oznake u shemi  </t>
    </r>
    <r>
      <rPr>
        <b/>
        <sz val="10"/>
        <rFont val="Arial"/>
        <family val="2"/>
      </rPr>
      <t>P_Gr_1</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40-120F </t>
    </r>
    <r>
      <rPr>
        <sz val="10"/>
        <rFont val="Arial"/>
        <family val="2"/>
      </rPr>
      <t>ili jednakovrijedan, slijedećih karakteristika:</t>
    </r>
  </si>
  <si>
    <r>
      <t xml:space="preserve">Jednostupanjska, centrifugalna, redna (in-line), jednostruka crpka oznake u shemi kotlovnice </t>
    </r>
    <r>
      <rPr>
        <b/>
        <sz val="10"/>
        <rFont val="Arial"/>
        <family val="2"/>
      </rPr>
      <t>P_Gr_2</t>
    </r>
    <r>
      <rPr>
        <sz val="10"/>
        <rFont val="Arial"/>
        <family val="2"/>
      </rPr>
      <t xml:space="preserve"> proizvod kao </t>
    </r>
    <r>
      <rPr>
        <b/>
        <sz val="10"/>
        <rFont val="Arial"/>
        <family val="2"/>
      </rPr>
      <t>Grundfos</t>
    </r>
    <r>
      <rPr>
        <sz val="10"/>
        <rFont val="Arial"/>
        <family val="2"/>
      </rPr>
      <t xml:space="preserve">, tip </t>
    </r>
    <r>
      <rPr>
        <b/>
        <sz val="10"/>
        <rFont val="Arial"/>
        <family val="2"/>
      </rPr>
      <t>TPE3 80-180-S-A-F-A-BQQE</t>
    </r>
    <r>
      <rPr>
        <sz val="10"/>
        <rFont val="Arial"/>
        <family val="2"/>
      </rPr>
      <t xml:space="preserv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r>
  </si>
  <si>
    <r>
      <t xml:space="preserve">Izrada  </t>
    </r>
    <r>
      <rPr>
        <b/>
        <sz val="10"/>
        <rFont val="Arial"/>
        <family val="2"/>
      </rPr>
      <t>razdjelnika / sabirnika</t>
    </r>
    <r>
      <rPr>
        <sz val="10"/>
        <rFont val="Arial"/>
        <family val="2"/>
      </rPr>
      <t xml:space="preserve"> iz čelične bešavne cijevi </t>
    </r>
    <r>
      <rPr>
        <b/>
        <sz val="10"/>
        <rFont val="Arial"/>
        <family val="2"/>
      </rPr>
      <t>DN250</t>
    </r>
    <r>
      <rPr>
        <sz val="10"/>
        <rFont val="Arial"/>
        <family val="2"/>
      </rPr>
      <t xml:space="preserve">,  </t>
    </r>
    <r>
      <rPr>
        <b/>
        <sz val="10"/>
        <rFont val="Arial"/>
        <family val="2"/>
      </rPr>
      <t>dužine 2200/2200 mm</t>
    </r>
    <r>
      <rPr>
        <sz val="10"/>
        <rFont val="Arial"/>
        <family val="2"/>
      </rPr>
      <t>, sa priključcima prema priloženoj nacrtnoj dokumentaciji, postavljenog na nogicama/konzolama sa gumenim nosačima i očišćen do metalnog sjaja, AKZ zaštićen i izoliran višeslojnom izolacijom od armaflexa XG 40mm i mineralne vune, lamda=0,04W/mK, debljine 60 mm u oblozi od Al lima debljine 1 mm</t>
    </r>
  </si>
  <si>
    <r>
      <t xml:space="preserve">Izrada  </t>
    </r>
    <r>
      <rPr>
        <b/>
        <sz val="10"/>
        <rFont val="Arial"/>
        <family val="2"/>
      </rPr>
      <t>razdjelnika / sabirnika</t>
    </r>
    <r>
      <rPr>
        <sz val="10"/>
        <rFont val="Arial"/>
        <family val="2"/>
      </rPr>
      <t xml:space="preserve"> iz čelične bešavne cijevi </t>
    </r>
    <r>
      <rPr>
        <b/>
        <sz val="10"/>
        <rFont val="Arial"/>
        <family val="2"/>
      </rPr>
      <t>DN250</t>
    </r>
    <r>
      <rPr>
        <sz val="10"/>
        <rFont val="Arial"/>
        <family val="2"/>
      </rPr>
      <t xml:space="preserve">,  </t>
    </r>
    <r>
      <rPr>
        <b/>
        <sz val="10"/>
        <rFont val="Arial"/>
        <family val="2"/>
      </rPr>
      <t>dužine 1600/1600 mm</t>
    </r>
    <r>
      <rPr>
        <sz val="10"/>
        <rFont val="Arial"/>
        <family val="2"/>
      </rPr>
      <t>, sa priključcima prema priloženoj nacrtnoj dokumentaciji, postavljenog na nogicama/konzolama sa gumenim nosačima i očišćen do metalnog sjaja, AKZ zaštićen i izoliran višeslojnom izolacijom od armaflexa XG 40mm i mineralne vune, lamda=0,04W/mK, debljine 60 mm u oblozi od Al lima debljine 1 mm</t>
    </r>
  </si>
  <si>
    <t>cijevni registri</t>
  </si>
  <si>
    <r>
      <t>Demontaža postojećih freonskih split sustava.</t>
    </r>
    <r>
      <rPr>
        <b/>
        <sz val="10"/>
        <rFont val="Arial"/>
        <family val="2"/>
      </rPr>
      <t xml:space="preserve"> Demontiraju se vanjske i unutrašnje jedinice i svi cjevovodi.</t>
    </r>
    <r>
      <rPr>
        <sz val="10"/>
        <rFont val="Arial"/>
        <family val="2"/>
        <charset val="238"/>
      </rPr>
      <t xml:space="preserve"> Komplet sa zbrinavanjem radne tvari iz uređaja prema važećim propisima, odnošenjem uređaja sa objekta i deponiranjem na lokaciju po dogovoru sa investitorom. U stavci sav potreban potrošni materijal i radovi.</t>
    </r>
  </si>
  <si>
    <r>
      <t xml:space="preserve">Demontaža i ponovna montaža dijela postojećih freonskih split sustava. </t>
    </r>
    <r>
      <rPr>
        <b/>
        <sz val="10"/>
        <rFont val="Arial"/>
        <family val="2"/>
      </rPr>
      <t>Demontiraju se i ponovno ugrađuju vanjske jedinice u svrhu izvedbe radova na fasadama.</t>
    </r>
    <r>
      <rPr>
        <sz val="10"/>
        <rFont val="Arial"/>
        <family val="2"/>
        <charset val="238"/>
      </rPr>
      <t xml:space="preserve"> Komplet sa zbrinavanjem radne tvari iz uređaja prema važećim propisima, te svim nužnim servisnim radnjama za ponovno dovođenje kompleta u funkcionalno stanje odgovarajuće stanju prije zahvata. U stavci sav potreban potrošni materijal i radovi. Odnosi se na prostore Laboratorija za precizna mjerenja dužina (oznaka na nacrtima S_A_-01_09, 10, 11, 12).</t>
    </r>
  </si>
  <si>
    <t>Za nenavedene tehničke podatke karakteristika kao proizvod Climaveneta tip i-LIFE2 2T DLMV 0802 ili jednakovrijedan.
Za navedene tehničke podatke karakteristika prema sljedećem popisu.
Tip 4 u nacrtnoj dokumentaciji.</t>
  </si>
  <si>
    <t>NO125</t>
  </si>
  <si>
    <t>XG-13X133</t>
  </si>
  <si>
    <r>
      <t xml:space="preserve">Proizvod kao </t>
    </r>
    <r>
      <rPr>
        <b/>
        <sz val="10"/>
        <rFont val="Arial"/>
        <family val="2"/>
      </rPr>
      <t>MITSUBISHI ELECTRIC,</t>
    </r>
    <r>
      <rPr>
        <sz val="10"/>
        <rFont val="Arial"/>
        <family val="2"/>
      </rPr>
      <t xml:space="preserve"> tip:</t>
    </r>
    <r>
      <rPr>
        <b/>
        <sz val="10"/>
        <rFont val="Arial"/>
        <family val="2"/>
      </rPr>
      <t xml:space="preserve"> PKFY-P50VHM-E  </t>
    </r>
    <r>
      <rPr>
        <sz val="10"/>
        <rFont val="Arial"/>
        <family val="2"/>
      </rPr>
      <t>ili jednakovrijedan proizvod prethodno navedenih tehničkih karakteristika</t>
    </r>
  </si>
  <si>
    <t>Predizolirane krute čelične bešavne cijevi za razvod tople i/ili hladne vode, sa mogućnošću direktnog polaganja u tlo, uključujući pripadajuće fazonske komade.
Vanjska izolacija od tvrde plastike, unutarnja izolacija od poliuretanske ispune.
Maksimalna toplinska vodljivost tvorničke izolacije 0,45 W/mK. Uključivo tvornički predizolirane čvrste točke i kompenzatore dilatacija. Komplet sa obradom i izolacijom spojnih mjesta sukladno tvorničkoj uputi za ostvarenje istovjetnih svojstava kao ostatak cjevovoda.</t>
  </si>
  <si>
    <t>cijevi:</t>
  </si>
  <si>
    <t>Crpka za podizanje kondenzata za ugradnju u ventilokonvektor. Komplet sa automatskim uključenjem putem nivoosjetnika.</t>
  </si>
  <si>
    <t>Crpka za podizanje kondenzata iz sabirne podne šahte do stropnog razvoda, H=5m, G=50-100 l/h. Ugradnja u šahti sa automatskim uključenjem putem nivoosjetnika.</t>
  </si>
  <si>
    <t>1) REKONSTRUKCIJA STROJARSKIH INSTALACIJA</t>
  </si>
  <si>
    <t>A) DEMONTAŽNI RADOVI</t>
  </si>
  <si>
    <t>D) CIJEVNI RAZVODI I OPREMA U PROSTORIMA</t>
  </si>
  <si>
    <t>2) IZRADA PIEZOMETARSKIH BUŠOTINA I ZDENACA ZA POTREBE DIZALICA TOPLINE</t>
  </si>
  <si>
    <t>A) IZRADA STRUKTURNO-PIEZOMETARSKIH BUŠOTINA</t>
  </si>
  <si>
    <t>B) IZRADA EKSPLOATACIJSKIH ZDENACA</t>
  </si>
  <si>
    <t>C) IZRADA UPOJNIH ZDENACA</t>
  </si>
  <si>
    <t>D) DUGOTRAJNO TESTIRANJE ZDENACA</t>
  </si>
  <si>
    <t>3) OPREMANJE ZDENACA ZA POTREBE DIZALICA TOPLINE</t>
  </si>
  <si>
    <t>A) EKSPLOATACIJSKI ZDENCI - STROJARSKA OPREMA</t>
  </si>
  <si>
    <t>B) UPOJNI ZDENCI - STROJARSKA OPREMA</t>
  </si>
  <si>
    <t>C) STROJARNICA - STROJARSKA OPREMA</t>
  </si>
  <si>
    <t>D) CJEVOVODI U TLU</t>
  </si>
  <si>
    <t>E) ENERGETSKO I SIGNALNO OŽIČENJE</t>
  </si>
  <si>
    <t>F) PRATEĆI GRAĐEVINSKI RADOVI</t>
  </si>
  <si>
    <t>cijena</t>
  </si>
  <si>
    <t>Za nenavedene tehničke podatke karakteristika kao proizvod Climaveneta tip i-LIFE2 SLIM 2T DLIU 170 ili jednakovrijedan.
Za navedene tehničke podatke karakteristika prema sljedećem popisu.
Tip 1 u nacrtnoj dokumentaciji.</t>
  </si>
  <si>
    <r>
      <t xml:space="preserve">- rashladni učinak: 
   Qhl osjetni kod min.protoka zraka = 520 W
   Qhl latentni kod min.protoka zraka = 70 W
   Qhl ukupni kod min.protoka zraka = 590 W
   Qhl osjetni kod max.protoka zraka = 1120 W
   Qhl latentni kod max.protoka zraka = 150 W
   Qhl ukupni kod max.protoka zraka = 1270 W
Dopuštena odstupanja </t>
    </r>
    <r>
      <rPr>
        <sz val="10"/>
        <rFont val="Calibri"/>
        <family val="2"/>
      </rPr>
      <t>±</t>
    </r>
    <r>
      <rPr>
        <sz val="10"/>
        <rFont val="Arial"/>
        <family val="2"/>
      </rPr>
      <t>10%</t>
    </r>
  </si>
  <si>
    <r>
      <t xml:space="preserve">- rashladni učinak: 
   Qhl ukupni kod min.protoka zraka = 340 W
   Qhl ukupni kod max.protoka zraka = 730 W
Dopuštena odstupanja </t>
    </r>
    <r>
      <rPr>
        <sz val="10"/>
        <rFont val="Calibri"/>
        <family val="2"/>
      </rPr>
      <t>±</t>
    </r>
    <r>
      <rPr>
        <sz val="10"/>
        <rFont val="Arial"/>
        <family val="2"/>
      </rPr>
      <t>10%</t>
    </r>
  </si>
  <si>
    <r>
      <t xml:space="preserve">- ogrjevni učinak: 
   Qgr kod min.protoka zraka = 1010 W
   Qgr kod max.protoka zraka = 2020 W
Dopuštena odstupanja </t>
    </r>
    <r>
      <rPr>
        <sz val="10"/>
        <rFont val="Calibri"/>
        <family val="2"/>
      </rPr>
      <t>±</t>
    </r>
    <r>
      <rPr>
        <sz val="10"/>
        <rFont val="Arial"/>
        <family val="2"/>
      </rPr>
      <t>10%</t>
    </r>
  </si>
  <si>
    <r>
      <t>- protok zraka max/min: 277/122 m</t>
    </r>
    <r>
      <rPr>
        <vertAlign val="superscript"/>
        <sz val="10"/>
        <rFont val="Arial"/>
        <family val="2"/>
      </rPr>
      <t>3</t>
    </r>
    <r>
      <rPr>
        <sz val="10"/>
        <rFont val="Arial"/>
        <family val="2"/>
      </rPr>
      <t>/h
Dopuštena odstupanja ±10%</t>
    </r>
  </si>
  <si>
    <t>- zvučna snaga Lw(A) max/min: 51/35 dB(A) ili manja</t>
  </si>
  <si>
    <t>- snaga ventilatora max/min: 19/2 W (230 V) ili manja</t>
  </si>
  <si>
    <t xml:space="preserve">- dimenzije Š×D×V: 725×126×576 mm ili manje   </t>
  </si>
  <si>
    <t xml:space="preserve">Za nenavedene tehničke podatke karakteristika kao proizvod Climaveneta tip i-LIFE2 SLIM 2T DLMV 320 ili jednakovrijedan.
Za navedene tehničke podatke karakteristika prema sljedećem popisu.
Tip 2 u nacrtnoj dokumentaciji.
</t>
  </si>
  <si>
    <t xml:space="preserve">Za nenavedene tehničke podatke karakteristika kao proizvod Climaveneta tip i-LIFE2 SLIM 2T DLMV 170 ili jednakovrijedan.
Za navedene tehničke podatke karakteristika prema sljedećem popisu.
Tip 2 u nacrtnoj dokumentaciji.
</t>
  </si>
  <si>
    <t>Za nenavedene tehničke podatke karakteristika kao proizvod Climaveneta tip i-LIFE2 2T DLMV 0402 ili jednakovrijedan.
Za navedene tehničke podatke karakteristika prema sljedećem popisu.
Tip 4 u nacrtnoj dokumentaciji.</t>
  </si>
  <si>
    <r>
      <t xml:space="preserve">- rashladni učinak: 
   Qhl osjetni kod min.protoka zraka = 960 W
   Qhl latentni kod min.protoka zraka = 200 W
   Qhl ukupni kod min.protoka zraka = 1160 W
   Qhl osjetni kod max.protoka zraka = 2170 W
   Qhl latentni kod max.protoka zraka = 440 W
   Qhl ukupni kod max.protoka zraka = 2610 W
Dopuštena odstupanja </t>
    </r>
    <r>
      <rPr>
        <sz val="10"/>
        <rFont val="Calibri"/>
        <family val="2"/>
      </rPr>
      <t>±</t>
    </r>
    <r>
      <rPr>
        <sz val="10"/>
        <rFont val="Arial"/>
        <family val="2"/>
      </rPr>
      <t>10%</t>
    </r>
  </si>
  <si>
    <r>
      <t xml:space="preserve">- rashladni učinak: 
   Qhl ukupni kod min.protoka zraka = 560 W
   Qhl ukupni kod max.protoka zraka = 1260 W
Dopuštena odstupanja </t>
    </r>
    <r>
      <rPr>
        <sz val="10"/>
        <rFont val="Calibri"/>
        <family val="2"/>
      </rPr>
      <t>±</t>
    </r>
    <r>
      <rPr>
        <sz val="10"/>
        <rFont val="Arial"/>
        <family val="2"/>
      </rPr>
      <t>10%</t>
    </r>
  </si>
  <si>
    <r>
      <t xml:space="preserve">- ogrjevni učinak: 
   Qgr kod min.protoka zraka = 1610 W
   Qgr kod max.protoka zraka = 3520 W
Dopuštena odstupanja </t>
    </r>
    <r>
      <rPr>
        <sz val="10"/>
        <rFont val="Calibri"/>
        <family val="2"/>
      </rPr>
      <t>±</t>
    </r>
    <r>
      <rPr>
        <sz val="10"/>
        <rFont val="Arial"/>
        <family val="2"/>
      </rPr>
      <t>10%</t>
    </r>
  </si>
  <si>
    <r>
      <t>- protok zraka max/min: 585/241 m</t>
    </r>
    <r>
      <rPr>
        <vertAlign val="superscript"/>
        <sz val="10"/>
        <rFont val="Arial"/>
        <family val="2"/>
      </rPr>
      <t>3</t>
    </r>
    <r>
      <rPr>
        <sz val="10"/>
        <rFont val="Arial"/>
        <family val="2"/>
      </rPr>
      <t>/h
Dopuštena odstupanja ±10%</t>
    </r>
  </si>
  <si>
    <t>- zvučna snaga Lw(A) max/min: 60/42 dB(A) ili manja</t>
  </si>
  <si>
    <t>- snaga ventilatora max/min: 43/8 W (230 V) ili manja</t>
  </si>
  <si>
    <t xml:space="preserve">- dimenzije Š×D×V: 650×215×450 mm ili manje   </t>
  </si>
  <si>
    <t>Za nenavedene tehničke podatke karakteristika kao proizvod Climaveneta tip i-LIFE2 2T DLIV 0802 ili jednakovrijedan.
Za navedene tehničke podatke karakteristika prema sljedećem popisu.
Tip 5 u nacrtnoj dokumentaciji.</t>
  </si>
  <si>
    <t>Za nenavedene tehničke podatke karakteristika kao proizvod Climaveneta tip i-LIFE2 2T DLIV 0602 ili jednakovrijedan.
Za navedene tehničke podatke karakteristika prema sljedećem popisu.
Tip 5 u nacrtnoj dokumentaciji.</t>
  </si>
  <si>
    <t>vodeći (master) upravljač</t>
  </si>
  <si>
    <t xml:space="preserve">Za nenavedene tehničke podatke karakteristika kao proizvod Climaveneta tip i-LIFE2 SLIM 2T DLMV 370 ili jednakovrijedan.
Za navedene tehničke podatke karakteristika prema sljedećem popisu.
Tip 2 u nacrtnoj dokumentaciji.
</t>
  </si>
  <si>
    <t>- Tmedija = 7/12 ⁰C</t>
  </si>
  <si>
    <t>- Tprostora = 24 ⁰C</t>
  </si>
  <si>
    <t>- rashladni učinak: 
   Qhl osjetni kod min.protoka zraka = 1220 W
   Qhl latentni kod min.protoka zraka = 190 W
   Qhl ukupni kod min.protoka zraka = 1410 W
   Qhl osjetni kod max.protoka zraka = 2300 W
   Qhl latentni kod max.protoka zraka = 350 W
   Qhl ukupni kod max.protoka zraka = 2650 W
Dopuštena odstupanja ±10%</t>
  </si>
  <si>
    <t>- Tmedija = 15/20 ⁰C</t>
  </si>
  <si>
    <t>- Tprostora = 26 ⁰C</t>
  </si>
  <si>
    <t>- rashladni učinak: 
   Qhl ukupni kod min.protoka zraka = 690 W
   Qhl ukupni kod max.protoka zraka = 1290 W
Dopuštena odstupanja ±10%</t>
  </si>
  <si>
    <t>- Tmedija = 45/40 ⁰C</t>
  </si>
  <si>
    <t>- Tprostora = 21 ⁰C</t>
  </si>
  <si>
    <t>- ogrjevni učinak: 
   Qgr kod min.protoka zraka = 2370 W
   Qgr kod max.protoka zraka = 4130 W
Dopuštena odstupanja ±10%</t>
  </si>
  <si>
    <t>- protok zraka max/min: 697/367 m3/h
Dopuštena odstupanja ±10%</t>
  </si>
  <si>
    <t>Za nenavedene tehničke podatke karakteristika kao proizvod Climaveneta tip i-LIFE2 2T DLMV 0202 ili jednakovrijedan.
Za navedene tehničke podatke karakteristika prema sljedećem popisu.
Tip 4 u nacrtnoj dokumentaciji.</t>
  </si>
  <si>
    <t>- rashladni učinak: 
   Qhl osjetni kod min.protoka zraka = 650 W
   Qhl latentni kod min.protoka zraka = 130 W
   Qhl ukupni kod min.protoka zraka = 780 W
   Qhl osjetni kod max.protoka zraka = 1290 W
   Qhl latentni kod max.protoka zraka = 270 W
   Qhl ukupni kod max.protoka zraka = 1560 W
Dopuštena odstupanja ±10%</t>
  </si>
  <si>
    <t>- rashladni učinak: 
   Qhl ukupni kod min.protoka zraka = 390 W
   Qhl ukupni kod max.protoka zraka = 770 W
Dopuštena odstupanja ±10%</t>
  </si>
  <si>
    <t>- ogrjevni učinak: 
   Qgr kod min.protoka zraka = 1130 W
   Qgr kod max.protoka zraka = 2290 W
Dopuštena odstupanja ±10%</t>
  </si>
  <si>
    <t>- protok zraka max/min: 363/176 m3/h
Dopuštena odstupanja ±10%</t>
  </si>
  <si>
    <t>- zvučna snaga Lw(A) max/min: 57/40 dB(A) ili manja</t>
  </si>
  <si>
    <t>- snaga ventilatora max/min: 20/7 W (230 V) ili manja</t>
  </si>
  <si>
    <t xml:space="preserve">- dimenzije Š×D×V: 450×215×450 mm ili manje   </t>
  </si>
  <si>
    <t>Dvocijevni kazetni ventilokonvektor predviđen za montažu unutar spuštenog stropa, sa maskom vidljivom iz prostora, 4 smjera ispuhivanja, pogonjen inverterskim motorom, opremljen ventilatorom, izmjenjivačem topline, odzračnom slavinom, filterom, tavom i pumpom kondenzata, te svim potrebnim elementima za zaštitu, kontrolu i regulaciju uređaja i temperature.
U kompletu sa uređajem on-off prolazni ventil sa elektromotornim pogonom i sve komponente potrebne za komunikaciju sa upravljačem uređaja.
Stavka ne uključuje upravljač ventilokonvektora.</t>
  </si>
  <si>
    <t>Dvocijevni ugradbeni ventilokonvektor bez maske s donjim usisom i gornjim ispuhom namijenjen za vertikalnu ili horizontalnu ugradnju, pogonjen inverterskim motorom, tanka (slim) izvedba, opremljen ventilatorom, izmjenjivačem topline, filterom, tavom kondenzata, odzračnom slavinom, te svim potrebnim elementima za zaštitu, kontrolu i regulaciju uređaja i temperature.
U kompletu sa uređajem on-off prolazni ventil sa elektromotornim pogonom i sve komponente potrebne za komunikaciju sa upravljačem uređaja. 
Stavka ne uključuje upravljač ventilokonvektora.</t>
  </si>
  <si>
    <t>Dvocijevni ugradbeni ventilokonvektor s maskom za vertikalnu (parapetnu) ugradnju, donjim usisom i gornjim ispuhom, pogonjen inverterskim motorom, tanka (slim) izvedba, opremljen ventilatorom, izmjenjivačem topline, odzračnom slavinom, filterom, tavom kondenzata, ukrasnim nogicama, te svim potrebnim elementima za zaštitu, kontrolu i regulaciju uređaja i temperature.
U kompletu sa uređajem on-off prolazni ventil sa elektromotornim pogonom i sve komponente potrebne za komunikaciju sa upravljačem uređaja. 
Stavka ne uključuje upravljač ventilokonvektora.</t>
  </si>
  <si>
    <t>Dvocijevni ugradbeni ventilokonvektor s maskom za vertikalnu (parapetnu) ugradnju, donjim usisom i gornjim ispuhom, pogonjen inverterskim motorom, standardna debljina, opremljen ventilatorom, izmjenjivačem topline, odzračnom slavinom, filterom, tavom kondenzata, ukrasnim nogicama, te svim potrebnim elementima za zaštitu, kontrolu i regulaciju uređaja i temperature.
U kompletu sa uređajem on-off prolazni ventil sa elektromotornim pogonom i sve komponente potrebne za komunikaciju sa upravljačem uređaja. 
Stavka ne uključuje upravljač ventilokonvektora.</t>
  </si>
  <si>
    <t>Dvocijevni ugradbeni ventilokonvektor bez maske s donjim usisom i gornjim ispuhom namijenjen za vertikalnu ugradnju, pogonjen inverterskim motorom, standardna debljina, opremljen ventilatorom, izmjenjivačem topline, odzračnom slavinom, filterom, tavom kondenzata, te svim potrebnim elementima za zaštitu, kontrolu i regulaciju uređaja i temperature.
U kompletu sa uređajem on-off prolazni ventil sa elektromotornim pogonom i sve komponente potrebne za komunikaciju sa upravljačem uređaja. 
Stavka ne uključuje upravljač ventilokonvektora.</t>
  </si>
  <si>
    <t xml:space="preserve">Upravljači za pojedinačno upravljanje radom ventilokonvektora sa maskom, integrirani u kućište uređaja tip 2 iz projektne dokumentacije.
U kompletu sa ožičenjem, komplet ugrađeno na  ventilokonkvektoru. 
Proizvod kao Climaveneta tip AT2S ili jednakovrijedan sljedećih tehničkih karakteristika:
- LCD prikaz
- on/off funkcija
- mogućnost postavljanja 4 brzine rada
- regulacija temperature putem brzine rada ventilatora
- prekret ljeto/zima
- kontrola temperature na usisu zraka
- povezivanje sa prozorskim mikroprekidačem. </t>
  </si>
  <si>
    <t xml:space="preserve">Upravljači za pojedinačno upravljanje radom ventilokonvektora sa maskom, integrirani u kućište uređaja tip 4 iz projektne dokumentacije.
U kompletu sa ožičenjem, komplet ugrađeno na  ventilokonkvektoru. 
Proizvod kao Climaveneta tip EK ili jednakovrijedan sljedećih tehničkih karakteristika:
- on/off funkcija
- mogućnost postavljanja 3 brzine rada
- regulacija temperature putem brzine rada ventilatora
- prekret ljeto/zima
- kontrola temperature na usisu zraka
- povezivanje sa prozorskim mikroprekidačem. </t>
  </si>
  <si>
    <t xml:space="preserve">Zidni žičani upravljači za pojedinačno upravljanje radom ventilokonvektora tip 1 iz projektne dokumentacije.
Ožičenje za povezivanje upravljača i ventilokonkvektora predmet elektro projekta.
Proizvod kao Climaveneta tip ATW ili jednakovrijedan sljedećih tehničkih karakteristika:
- on/off funkcija
- mogućnost postavljanja 3 brzin3 rada
- regulacija temperature putem brzine rada ventilatora
- prekret ljeto/zima
- kontrola temperature na usisu zraka
- povezivanje sa prozorskim mikroprekidačem. </t>
  </si>
  <si>
    <t>Zidni žičani upravljači za pojedinačno upravljanje radom ventilokonvektora tip 5 i 6 iz projektne dokumentacije.
Ožičenje za povezivanje upravljača i ventilokonkvektora predmet elektro projekta.
Proizvod kao Climaveneta tip EKW ili jednakovrijedan sljedećih tehničkih karakteristika:
- on/off funkcija
- mogućnost postavljanja 3 brzine rada
- regulacija temperature putem brzine rada ventilatora
- prekret ljeto/zima
- kontrola temperature na usisu zraka.</t>
  </si>
  <si>
    <t>Zidni žičani upravljači za grupno upravljanje radom ventilokonvektora tip 1 i 2 iz projektne dokumentacije.
Ožičenje za povezivanje upravljača i ventilokonkvektora, te međuožičenje između ventilokonkvektora predmet elektro projekta.
Proizvod kao Climaveneta tip ATW ili jednakovrijedan sljedećih tehničkih karakteristika:
- on/off funkcija
- mogućnost postavljanja 3 brzine rada
- regulacija temperature putem brzine rada ventilatora
- prekret ljeto/zima
- kontrola temperature na usisu zraka</t>
  </si>
  <si>
    <t>Zidni žičani upravljači za grupno upravljanje radom ventilokonvektora tip 4, 5 i 6 iz projektne dokumentacije.
Ožičenje za povezivanje upravljača i ventilokonkvektora, te međuožičenje između ventilokonkvektora predmet elektro projekta.
Proizvod kao Climaveneta tip EKW ili jednakovrijedan sljedećih tehničkih karakteristika:
- on/off funkcija
- mogućnost postavljanja 3 brzine rada
- regulacija temperature putem brzine rada ventilatora
- prekret ljeto/zima
- kontrola temperature na usisu zraka</t>
  </si>
  <si>
    <t>Demontaža ogrijevnih tijela, te pripadajućih pričvrsnih elemenata i oslonaca, komplet sa građevinskom sanacijom zidova radi manjih oštećenja nastalih prilikom demontažnih radova. Komplet sa iznošenjem iz objekta i deponiranjem na lokaciju po dogovoru sa investitorom. U stavci sav potreban potrošni matrijal i radovi.</t>
  </si>
  <si>
    <t>B) STROJARNICA I TOPLINSKA STANICA</t>
  </si>
  <si>
    <t>Demontaža opreme direktne toplinske stanice Sjever (primar i sekundar). U stavku uključeni svi potrebni prethodni i pripremni radovi i odobrenja. Uključeno iznošenje demontirane opreme koja se više ne koristi iz toplinske podstanice, pohranjivanje dijela opreme prema odredbi investitora te utovar i odvoženje na deponij sve ostale demontirane opreme.</t>
  </si>
  <si>
    <r>
      <rPr>
        <b/>
        <sz val="10"/>
        <rFont val="Arial"/>
        <family val="2"/>
        <charset val="238"/>
      </rPr>
      <t>Visokoučinkovita reverzibilna dizalica topline voda - voda s prekretanjem na strani vode, predviđena za unutarnju ugradnju</t>
    </r>
    <r>
      <rPr>
        <sz val="10"/>
        <rFont val="Arial"/>
        <family val="2"/>
        <charset val="238"/>
      </rPr>
      <t xml:space="preserve"> za proizvodnju hladne/tople vode sa poluhermetički vijčanim kompresorima optimiziranim za rad s niskim omjerom kompresije i freonom R134a. U kompletu 'Shell and Tube' kondenzator i isparivač te termoekspanzijski ventil. Okvir od poliester-obojenog pocinčanog čelika. </t>
    </r>
  </si>
  <si>
    <r>
      <rPr>
        <b/>
        <sz val="10"/>
        <rFont val="Arial"/>
        <family val="2"/>
      </rPr>
      <t>Proizvod kao</t>
    </r>
    <r>
      <rPr>
        <sz val="10"/>
        <rFont val="Arial"/>
        <family val="2"/>
      </rPr>
      <t xml:space="preserve"> CLIMAVENETA tip: FOCS2-W /H /CA-E 1601  </t>
    </r>
    <r>
      <rPr>
        <b/>
        <sz val="10"/>
        <rFont val="Arial"/>
        <family val="2"/>
      </rPr>
      <t>ili jednakovrijedan prethodno navedenih tehničkih karakteristika</t>
    </r>
    <r>
      <rPr>
        <sz val="10"/>
        <rFont val="Arial"/>
        <family val="2"/>
      </rPr>
      <t>.
Kriteriji jednakovrijednosti odnose se na: 
- kapacitet u grijanju i hlađenju sa dopustivim odstupanjem ±10%
- parametre COP i EER koji smiju biti jednaki ili veći
- duljinu i širinu koje smiju biti jednake ili manje
- padove tlaka kondenzatora i isparivača koji smiju biti jednaki ili manji
- minimalni stupanj regulacije kapaciteta uređaja koji smije biti jednak ili manji</t>
    </r>
  </si>
  <si>
    <t>Nazivni tlak:             min. NP10</t>
  </si>
  <si>
    <t>Standard zaštite kućišta min. IP 54, uključen par osjetnika Pt 500 / ф5.2mm i kuglasta slavina DN15 za ugradnju temperaturnog osjetnika. Odobren prema EN1434 i MID klasa 2 i 3. Prikaz na sučelju u kWh, mogućnost početnog registriranja potrošnje energije pri temp.razlici dt=0,15 K, sučelje prema HRN EN 61107, komunikacija M-Bus HRN EN 1434-3 sa mogućnošću konfiguracije. U kompletu s mjedenom čahurom.</t>
  </si>
  <si>
    <r>
      <t>m</t>
    </r>
    <r>
      <rPr>
        <vertAlign val="superscript"/>
        <sz val="10"/>
        <rFont val="Arial"/>
        <family val="2"/>
        <charset val="238"/>
      </rPr>
      <t>2</t>
    </r>
    <r>
      <rPr>
        <sz val="10"/>
        <rFont val="Arial"/>
        <family val="2"/>
        <charset val="238"/>
      </rPr>
      <t xml:space="preserve">  </t>
    </r>
  </si>
  <si>
    <r>
      <rPr>
        <sz val="10"/>
        <rFont val="Arial"/>
        <family val="2"/>
        <charset val="238"/>
      </rPr>
      <t>m</t>
    </r>
    <r>
      <rPr>
        <vertAlign val="superscript"/>
        <sz val="10"/>
        <rFont val="Arial"/>
        <family val="2"/>
        <charset val="238"/>
      </rPr>
      <t>2</t>
    </r>
  </si>
  <si>
    <t>Dobava ultrazvučnog mjerila toplinske i rashladne energije kao proizvod Danfoss tip SONO 31 ili jednakovrijedan karakteristika:</t>
  </si>
  <si>
    <t>Dobava ultrazvučnog mjerila toplinske i rashladne energije kao proizvod Danfoss tip SONO 30 ili jednakovrijedan karakteristika:</t>
  </si>
  <si>
    <t>Dobava ultrazvučnog mjerila toplinske i rashladne energije kao proizvod Danfoss tip SONO 3500CT ili jednakovrijedan sljedećih tehničkih karakteristika:
- odobren prema MID klasa 2
- sastoji se od cijevi protokomjera, mjernih pretvarača s kabelima i računske jedinice s LCD zaslonom
- galvanski izoliran digitalni izlaz za jednostavno priključivanje na računsku jedinicu toplinske energije
- napajanje preko 230 V mreže s pomoćnom baterijom u standardnoj opremi
- mjerna frekvencija 15 Hz / 0,5 Hz (230V AC / baterija)                                                                     - 2 digitalna izlaza A i B, A MID certificiran za komunikaciju sa dodatnom računskom jedinicom, B izlaz preddefiniran za alarme.
- računska jedinica sa M-Bus komunikacijom</t>
  </si>
  <si>
    <t>2 para osjetnika topline tvornički kalibrirani, računska jedinica Infocal 9.</t>
  </si>
  <si>
    <t>CIU 200 MODbus-Module za povezivanje TPE i MAGNA crpki na CNUS, proizvod kao Grundfos ili jednakovrijedan</t>
  </si>
  <si>
    <t>-polazni i povratni vod 2x DN150 PN10</t>
  </si>
  <si>
    <t>-polazni i povratni vod DN125 PN10</t>
  </si>
  <si>
    <t>-dovodni vod DN200 PN10 bočno</t>
  </si>
  <si>
    <t>-prestrujni vod DN150 PN10 bočno</t>
  </si>
  <si>
    <t>-polazni i povratni vod DN100 PN10</t>
  </si>
  <si>
    <t xml:space="preserve">Dobava rastavljivog pločastog protustrujnog izmjenjivača topline oznake u projektu I.T. 1 i I.T.2 s pločama od nehrđajućeg čelika AISI 316L/1.4404, debljine 0,5mm te NBR-HT CLIP ON brtvama. 
- materijal ploca; 1.4404, debljina ploce;
0,5 mm, materijal brtve: NBR-HT, CLIP ON                                                        Grijanje
- toplinski učin 500 kW
- nazivni tlak: 10 bar
- temp. primara 13/9 °C, dozvoljeni pad
tlaka 20kPa
- temp. sekundara 6/11 °C, dozvoljeni
pad tlaka 12,7kPa                                                                                            Hlađenje
- toplinski učin 450 kW
- temp. primara 15/18,6 °C, dozvoljeni pad
tlaka 18,7kPa
- temp. sekundara 25/20 °C, dozvoljeni
pad tlaka 12,5kPa                                                                                                                                                                                                              Proizvod kao FUNKE ili jednakovrijedan, tip FP 50-111-1-NH prethodno navedenih tehničkih karakteristka. </t>
  </si>
  <si>
    <t xml:space="preserve">Dobava rastavljivog pločastog protustrujnog izmjenjivača topline  oznake u projektu I.T. 3 i I.T.4 s pločama od nehrđajućeg čelika AISI 316L/1.4404, debljine 0,5mm te      NBR-HT CLIP ON brtvama. 
- materijal ploca; 1.4404, debljina ploce;
0,5 mm, materijal brtve: NBR-HT, CLIP ON
- toplinski učin 450 kW
- nazivni tlak: 10 bar
- temp. primara 15/18,6 °C, dozvoljeni pad
tlaka 19kPa
- temp. sekundara 20,5/16 °C, dozvoljeni
pad tlaka 12,7kPa                                                                                                                                                                                                                   Proizvod kao FUNKE ili jednakovrijedan, tip FP 71-115-1-NH prethodno navedenih tehničkih karakteristka. </t>
  </si>
  <si>
    <t xml:space="preserve">Dobava rastavljivog pločastog protustrujnog izmjenjivača topline  oznake u projektu I.T. 5 s pločama od nehrđajućeg čelika AISI 316L/1.4404, debljine 0,5mm te      NBR-HT CLIP ON brtvama. 
- materijal ploca; 1.4404, debljina ploce;
0,5 mm, materijal brtve: NBR-HT, CLIP ON
- toplinski učin 850 kW
- nazivni tlak: 10 bar
- temp. primara 80/60 °C, dozvoljeni pad
tlaka 1kPa
- temp. sekundara 40/45 °C, dozvoljeni
pad tlaka 14kPa                                                                                                                                                                                                                       Proizvod kao FUNKE ili jednakovrijedan, tip FP 206-103-1-NH prethodno navedenih tehničkih karakteristka. </t>
  </si>
  <si>
    <t>Dobava prirubničke motorne kuglaste slavine za ogrjevnu i rashladnu vodu, izrađene prema PN-EN 12266, materijal 235GH, F10 prema ISO 5211, odobrenje prema zahtijevima Direktive za opremu pod tlakom (Pressure Equipment Directive PED) 97/23/EC, modul H, kugla izrađena od nehrđajučeg čelika, vreteno sa dva ležaja i dva O-ringa (EPDM), VITON. Prikladno za sustave toplinskih mreža, hlađenja i industrijskih postrojenja. Motoriziran on/off pogonom snage do 1000Nm. Proizvod kao Broen, tip Ballomax  ili jednakovrijedan prethodno navedenih tehničkih karakteristika. Min. NP10</t>
  </si>
  <si>
    <t xml:space="preserve">Troputni regulacijski ventil temperature polaza ogrjevne i rashladne vode, sa EM pogonom za povezivanje s elementima automatske regulacije. </t>
  </si>
  <si>
    <r>
      <t xml:space="preserve">Regulacijski troputni ventil s prirubničkim spojem, min. NP10, DN125; </t>
    </r>
    <r>
      <rPr>
        <b/>
        <sz val="10"/>
        <rFont val="Arial"/>
        <family val="2"/>
      </rPr>
      <t>kvs=220m3/h;</t>
    </r>
    <r>
      <rPr>
        <sz val="10"/>
        <rFont val="Arial"/>
        <family val="2"/>
      </rPr>
      <t xml:space="preserve"> zajedno s inteligentnim pogonom s autoadaptivnom funkcijom.</t>
    </r>
  </si>
  <si>
    <r>
      <t xml:space="preserve">Regulacijski troputni ventil s prirubničkim spojem, min. NP10, DN150; </t>
    </r>
    <r>
      <rPr>
        <b/>
        <sz val="10"/>
        <rFont val="Arial"/>
        <family val="2"/>
      </rPr>
      <t>kvs=320m3/h;</t>
    </r>
    <r>
      <rPr>
        <sz val="10"/>
        <rFont val="Arial"/>
        <family val="2"/>
      </rPr>
      <t xml:space="preserve"> zajedno s inteligentnim pogonom s autoadaptivnom funkcijom.</t>
    </r>
  </si>
  <si>
    <r>
      <t xml:space="preserve">Regulacijski troputni ventil s prirubničkim spojem, min. NP10, DN100; </t>
    </r>
    <r>
      <rPr>
        <b/>
        <sz val="9"/>
        <rFont val="Arial"/>
        <family val="2"/>
        <charset val="238"/>
      </rPr>
      <t>kvs=124m3/h;</t>
    </r>
    <r>
      <rPr>
        <sz val="9"/>
        <rFont val="Arial"/>
        <family val="2"/>
        <charset val="238"/>
      </rPr>
      <t xml:space="preserve"> zajedno s inteligentnim pogonom s autoadaptivnom funkcijom.</t>
    </r>
  </si>
  <si>
    <t>Granski zaporno - balansirajući ventil za ogrjevnu i rahladnu vodu, prirubničke kose izvedbe, sa neograničeno podesivim vrijednostima podešavanja, koje se mogu blokirati i kontrolirati u bilo kojem trenutku. Tijelo ventila je od sivog lijeva (GG 25 DIN 1691), poklopac i diskovi su od bronce, klip ventila je od mesinga otpornog na gubitak zinka (DZR), brtve su od PTFE. Klip ventila se ne treba održavati pošto je brtvljen sa dva EPDM O-ringa. Podešenu vrijednost je moguće plombirati. Sve funkcije ventila su na jednoj strani, a mjerni priključci se mogu izmjenjivati po potrebi. 
Proizvod kao OVENTROP-Hydrocontrol VFC prirubnički ili jednakovrijedan za dimenzije iznad DN50, odnosno OVENTROP-Hydrocontrol VTR ili jednakovrijedan za dimenzije do uključivo DN50
Materijal: ljevani čelik GG25
max. tlak: min. NP10
max. temperatura: 150 °C 
Prirubnički elemeneti u kompletu sa protuprirubnicama.</t>
  </si>
  <si>
    <t>Armatura za ogrjevnu i rashladnu vodu, min. NP10, prirubničke ili međuprirubničke izvedbe.</t>
  </si>
  <si>
    <t>Međuprirubnički elementi u kompletu sa prirubnicama za ugradnju. Prirubnički elementi u kompletu sa protuprirubnicama.</t>
  </si>
  <si>
    <t>Armatura sljedećih tipova i dimenzija:</t>
  </si>
  <si>
    <t>Armatura za ogrjevnu i rashladnu vodu sa elektromotornim pogonom, min. NP10, prirubničke ili međuprirubničke izvedbe.</t>
  </si>
  <si>
    <t>leptirasta slavina sa elektromotornim pogonom 230V u izvedbi min IP66, za on/off funkciju, sa brtvljenjem za garanciju nepropusnosti u zatvorenom položaju i krajnjim kontaktima za signalizaciju otvorenosti.</t>
  </si>
  <si>
    <t>Armatura za ogrjevnu i rashladnu vodu, min. NP10, uključivo:</t>
  </si>
  <si>
    <t>XG19</t>
  </si>
  <si>
    <t>C) VRF KLIMATIZACIJA OBJEKTA C</t>
  </si>
  <si>
    <t>Tlačno neovisni termostatski radijatorski ventil s 17 nestupnjevanih namjestivih vrijednosti prednamještenja za automatsko, dinamičko hidraulično uravnoteženje ogrjevnog tijela. Konstantna vrijednost protoka unutar područja rada i kod promjene diferencijalnog tlaka u sustavu. Priključak je M30x1,5 mm za elektrotermičke pogone ili termostate.                                                                                                                                                                                                                          Max diferencijalni tlak: 1,5 bar                                                                                               Max radni tlak: 10 bar (PN10)                                                                                 Radna temperatura: -2°C do 90°C                                                                                                                                                                                                                                                                                    Proizvod kao "AQ" Oventrop ili jednakovrijedan</t>
  </si>
  <si>
    <t>DN15 - ravni</t>
  </si>
  <si>
    <t>Termostatska glava s tekućinskim osjetnikom povećane čvrstoće na savijanje, s zaštitnom pokrovnom kapicom i integriranim zaštitnim uređajem protiv krađe. Namještena vrijednost na termostatu se može blokirati.                                                                                                                          Ključ za namještanje se naručuje posebno.                                                                                                                   Navojni priključak: M30x1,5 mm                                                                          Područje namještanja: 7°C-28°C                                                                      Prozvod kao "UNI LHB" Oventrop ili jednakovrijedan</t>
  </si>
  <si>
    <t>Radijatorske prigušnice za dvocijevne sustave centralnog grijanja u  ravnoj ili kutnoj  izvedbi s funkcijom prednamještenja i s mogućnošću zatvaranja protoka. Prigušnica je izrađena od  mjedi  i poniklana i s navojnim priključkom prema EN 10226-1.                                                                                                                       Max radni tlak: 10 bar (PN10)                                                                                 Radna temperatura: 2°C do 120°C                                                                                                                                                                                                                                                               Proizvod kao "Combi 2" Oventrop</t>
  </si>
  <si>
    <t>Priključna armatura ventilokonvektora, min. NP10</t>
  </si>
  <si>
    <t xml:space="preserve">Kuglasta slavina izrađena od mesinga i poniklana s produljenom ručicom u ravnoj izvedbi od plastike u antracit boji i s punim protokom. Oba izlaza su ženski navoji.                                                                             Radna temperatura: -10C° -100C°                                                               Proizvod kao Oventrop tip "Optibal" ili jednakovrijedan             </t>
  </si>
  <si>
    <t xml:space="preserve">Prolazno tlačno neovisni regulacijski ventil s konstantnom karakteristikom protoka za hidrauličko balansiranje sustava grijanja ili hlađenja i kontrolu temperature bez aktuatora. Opremljen je ručnim kolom sa numeričkom skalom u l/h pomoću koje je moguće izravno prednamještanje  neovisno o položaju u kojem je ventil instaliran i neovisno o tome da li je na njemu pogon. Prednamješteni položaj je moguće blokirati uz pomoć sigurnosnog prstena.                                                                                                                                                    Tijelo ventila je od mesinga otpornog na izdvajanje cinka, brtve  su od  gume (EPDM) odnosno  teflona (PTFE), a vreteno ventila je od nehrđajućeg čelika.                                                                                                                     Proizvod kao Oventrop "COCON QTZ" (ili jednakovrijedan)                                                                      Tehničke karakteristike:                                                                                                               Max. radna temp: 120ºC                                                                                                   Min. radna temp: - 10ºC                                                                                                  Max. radni tlak: min. NP10                                                        Radno područje dif. tlaka; min i max dp:  0,18- 6 bar                                                                                               </t>
  </si>
  <si>
    <t>NO25, prednamještanje u rasponu 400-2500 l/h</t>
  </si>
  <si>
    <t>NO20, prednamještanje u rasponu 250-1800 l/h</t>
  </si>
  <si>
    <t>NO15, prednamještanje u rasponu 150-750 l/h</t>
  </si>
  <si>
    <t>Armatura za ogrjevnu i rashladnu vodu, min. NP10</t>
  </si>
  <si>
    <t xml:space="preserve">Kuglasta slavina izrađena od mesinga i poniklana s produljenom ručicom u ravnoj izvedbi od plastike u antracit boji i s punim protokom. Oba izlaza su ženski navoji.                                                                             Radna temperatura: -10C° -100C°.                                        Max radni tlak: PN16                                                                Proizvod kao Oventrop tip "Optibal" ili jednakovrijedan    </t>
  </si>
  <si>
    <t>ventil za hidrauličko balansiranje od bronce, predpodesiv, navojne kose izvedbe s neograničeno podesivim finim podešavanjem koje se može kontrolirati uz pomoć uređaja za balansiranje. Sve komponente funkcioniranja su na jednoj strani. Tijelo i poklopac ventila su od bronce, klip i diskovi ventila su od mesinga optpornog na gubitak cinka (DZR), diskovi sa PTFE brtvama, brtvljenje klipa osigurano sa dva O-ringa.
Mjerna mjesta za ispitivanje su rastavljivi i mogu se po po potrebi mijenjati. 
Oba izlaza su unutarnji navoji.                                                                                    Proizvod kao OVENTROP "Hydrocontrol VTR" ili jednakovrijedan
Materijal: bronca
Površ: boja materijala izrade
max. tlak: min. NP10
max. temperatura: 150 °C</t>
  </si>
  <si>
    <t>Ventil za hidrauličko balansiranje prirubničke kose izvedbe, sa neograničeno podesivim vrijednostima podešavanja, koje se mogu blokirati i kontrolirati u bilo kojem trenutku.Tijelo ventila je od sivog lijeva (GG 25 DIN 1691), poklopac i diskovi su od bronce, klip ventila je od mesinga otpornog na gubitak zinka (DZR), brtve su od PTFE. Klip ventila se ne treba održavati pošto je brtvljen sa dva EPDM O-ringa. Podešenu vrijednost je moguće plombirati.
Sve funkcije ventila su na jednoj strani, a mjerni priključc se mogu izmjenjivati po potrebi.                                                                                             Proizvod kao OVENTROP-Hydrocontrol VFC ili jednako vrijedan
Materijal: ljevani čelik GG25
max. tlak: min. NP10
max. temperatura: 150 °C</t>
  </si>
  <si>
    <t>Ventil za hidrauličko balansiranje od bronce, predpodesiv, navojne kose izvedbe s neograničeno podesivim finim podešavanjem koje se može kontrolirati uz pomoć uređaja za balansiranje. Sve komponente funkcioniranja su na jednoj strani. Tijelo i poklopac ventila su od bronce, klip i diskovi ventila su od mesinga optpornog na gubitak cinka (DZR), diskovi sa PTFE brtvama, brtvljenje klipa osigurano sa dva O-ringa.
Mjerna mjesto za ispitivanje i slavina za PiP su rastavljivi i mogu se po po potrebi mijenjati. Nazivne dimenzije DN10-DN50 dopuštene su za primjenu u brodogradnji prema DNV-u (Det Norske Veritas)
Oba izlaza su unutarnji navoji.                                                                                    Proizvod kao OVENTROP "Hydrocontrol VTR" (serija  10603XX) ili jednakovrijedan
Materijal: bronca
Površ: boja materijala izrade
max. tlak: min. NP10
max. temperatura: 150 °C</t>
  </si>
  <si>
    <t>Opremanje bušaće garniture; transport i međutransporti pribora i opreme s troškovima režije ekipe,određivanje mikrolokacije, pripremni i završni radovi na lokacijama bušenja</t>
  </si>
  <si>
    <t>kompl</t>
  </si>
  <si>
    <t>Bušenje dva (2) strukturno-piezometarske bušotine profila min. 152,4 mm dubine 100,0 m uz kontinuirano jezgrovanje kroz šljunak, pijesak, prah i glinu.
2 x 100,0 m</t>
  </si>
  <si>
    <t>Nabava, doprema i ugradnja punih PVC cijevi profila 114 /103 mm. Nadvišenje 0,5 m iznad površine terena.
2 x 69 m</t>
  </si>
  <si>
    <t>Nabava, doprema i ugradnja PVC taložnika profila dužine 6,0 m.
2x 6,0 m</t>
  </si>
  <si>
    <t xml:space="preserve">Nabava, doprema i ugradnja filterskog šljunka, pijeska i glinenog tampona za zasip piezometra; 
1,0 m³ po pijezometru </t>
  </si>
  <si>
    <t>m³</t>
  </si>
  <si>
    <t>Čišćenje pijezometara metodom air-lifta, 6 sati po piezometru
2 × 6 h</t>
  </si>
  <si>
    <t>sati</t>
  </si>
  <si>
    <t>Granulometrijske analize, minimalno 3 po piezometru 2 x 3</t>
  </si>
  <si>
    <t>Izvještaj o izvedbi strukturno-pijezometarskih bušotina.</t>
  </si>
  <si>
    <t xml:space="preserve">PRIPREMNI RADOVI </t>
  </si>
  <si>
    <t>Opremanje, glavni transport i međutransporti između lokacija, garniture za bušenje, opreme, pribora i režija ekipe za izradu eksploatacijskih  zdenaca, profila bušenja Ø 760mm /700mm, prognozne  dubine 100 m</t>
  </si>
  <si>
    <t>Pripremni i završni radovi na lokacijama bušenja, osvajanja i crpljenja  zdenca.</t>
  </si>
  <si>
    <t>Dobava vode za reversno bušenje s hidrantske mreže Investitora. Predvidivo 2 x 36 sata x 36 m3. Obračun izvršiti prema stvarno potrošenoj vodi.</t>
  </si>
  <si>
    <t>m3</t>
  </si>
  <si>
    <t>Čišćenje isplačnih bazena i odvoz nabušenog materijala na deponiju cca 5 km udaljenu.</t>
  </si>
  <si>
    <t>IZRADA EKSPLOATACIJSKIH ZDENACA</t>
  </si>
  <si>
    <t>Ugradnja punih čeličnih nadfilterskih cijevi profila 406 mm, debljine stijenki  6 mm,od  materijala INOX 304L. Na cijevi će se ugraditi četverostruki centralizeri (2x79m)</t>
  </si>
  <si>
    <t xml:space="preserve">Ugradnja taložnika profila 406 mm, duljine 3 m, debljine stjenki 6 mm, puna čelična cijev, od materijala INOX 304L sa  dnom. Na taložniku ugraditi četverostruke centralizere. </t>
  </si>
  <si>
    <t>Ugranja četverostrukih centralizera, izrađenih od matreijala INOX 304 L. 2 x 6 komada</t>
  </si>
  <si>
    <t>Ugradnja pješčane posteljice iznad filterskog zasipa visine 2 x 0,25 m.</t>
  </si>
  <si>
    <t>Ugradnja glineno - cementne smjese za tampon.
Ukupno oko 2 x 1 m³</t>
  </si>
  <si>
    <t>Ugradnja filterskog šljunka za zasip zdenca; granulacija zasipa 3-5 mm 20% i 5-8 mm 80%;
ukupno oko 2 x 25 m³</t>
  </si>
  <si>
    <t>Ugradnja i demontaža crpke
Qmax = 45 l/s; Hmin = 50 m i tlačnih cijevi u zdenac radi izvedbe step-testa i dugotrajnog crpljenja.</t>
  </si>
  <si>
    <t>Probno crpljenje zdenaca step-testom  (uključujući i mjerenja povrata nivoa vode nakon prekida testa).
2 x (3 x 2 sata)</t>
  </si>
  <si>
    <t>MATERIJAL</t>
  </si>
  <si>
    <t xml:space="preserve">Nabava punih čeličnih nadfilterskih cijevi profila 406 mm, debljine stijenki 6 mm, od  materijala INOX 304. Na cijevi će se ugraditi četverostruki centralizeri. 2 x 79,0 m                          </t>
  </si>
  <si>
    <t>Nabava četverostrukih centralizera, izrađenih od matreijala INOX 304 L. 2 x 6komada</t>
  </si>
  <si>
    <t>Nabava pjeska za izradu pješčane posteljice iznad filterskog zasipa visine 2 x 0,25 m.</t>
  </si>
  <si>
    <t>Nabava  glineno - cementne smjese za tampon.
Ukupno oko 2 x 1 m³</t>
  </si>
  <si>
    <t>Nabava filterskog šljunka za zasip zdenca; granulacija zasipa 3-5 mm 20% i 5-8 mm 80%;
ukupno oko 2 x 25 m³</t>
  </si>
  <si>
    <t>Dobava vode za reversno bušenje s hidrantske mreže Investitora. Predvidivo 3 x 36 sata x 36 m3. Obračun izvršiti prema stvarno potrošenoj vodi.</t>
  </si>
  <si>
    <t>IZRADA UPOJNIH ZDENACA</t>
  </si>
  <si>
    <t>Ugradnja pješčane posteljice iznad filterskog zasipa visine 3 x 0,25 m.</t>
  </si>
  <si>
    <t>Ugradnja glineno - cementne smjese za tampon.
Ukupno oko 3 x 1 m³</t>
  </si>
  <si>
    <t>Ugradnja filterskog šljunka za zasip zdenca; granulacija zasipa 3-5 mm 20% i 5-8 mm 80%;
ukupno oko 3 x 25 m³</t>
  </si>
  <si>
    <t>Probno crpljenje zdenaca step-testom  (uključujući i mjerenja povrata nivoa vode nakon prekida testa).
3 x (3 x 2 sata)</t>
  </si>
  <si>
    <t>Probno crpljenje stalnom količinom   u trajanju od 48 sati (uključujući i mjerenje povrata nivoa vode nakon prekida testa).    
3 x 48 sata</t>
  </si>
  <si>
    <t>Nabava pjeska za izradu pješčane posteljice iznad filterskog zasipa visine 3 x 0,25 m.</t>
  </si>
  <si>
    <t>Nabava  glineno - cementne smjese za tampon.
Ukupno oko 3 x 1 m³</t>
  </si>
  <si>
    <t>Nabava filterskog šljunka za zasip zdenca; granulacija zasipa 3-5 mm 20% i 5-8 mm 80%;
ukupno oko 3 x 16 m³</t>
  </si>
  <si>
    <t>Opremanje i transport opreme za izvođenje dugotrajnog testiranja zdenaca</t>
  </si>
  <si>
    <t xml:space="preserve">Montaža i demontaža kompletne opreme </t>
  </si>
  <si>
    <t>Testiranje zdenaca prema Programu testiranja</t>
  </si>
  <si>
    <t>Energetski kabel za pumpu  CTA4X10VV-F, 2 x 35 m</t>
  </si>
  <si>
    <t>Termospojnica GCT  4 x 10 mm2</t>
  </si>
  <si>
    <t>Sonda za zaštitu pumpe od rada na suho, kao proizvod LOVATO ili jednakovrijedan drugog proizvođača.</t>
  </si>
  <si>
    <t>Dobava i montaža elektro kabla za sonde 1x 1,5mm2</t>
  </si>
  <si>
    <t>Dobava i montaža priključne kutije za spajanje energetskih i signalnih kablova u IP58 zaštiti</t>
  </si>
  <si>
    <t xml:space="preserve">Dobava i montaža pocinčanih cijevi DN 125 , s prirubnicama, komlpet s vijcima , maticama i brtvama  , za spoj pumpe s bunarskom glavom .        L=  2 x 30 m                                            </t>
  </si>
  <si>
    <t xml:space="preserve">           kom</t>
  </si>
  <si>
    <t xml:space="preserve">Dobava i montaža glave zdenca izrađene iz materijala INOX 304 L; prema nacrtu.                                         </t>
  </si>
  <si>
    <t>Dobava i montaža međuprirubničkog zasuna  DN 125, NP 16 komplet s vijcima , maticama i brtvama.</t>
  </si>
  <si>
    <t>Dobava i montaža gumenog kompenzatora, DN 125, NP 16 komplet s vijcima , maticama i brtvama.</t>
  </si>
  <si>
    <t xml:space="preserve">             kom</t>
  </si>
  <si>
    <t xml:space="preserve"> </t>
  </si>
  <si>
    <t>Dobava i montaža hidrostatičkog mjerača nivoa vode u zdencu,  kao proizvod SIEMENS, tip SITRANS P MPS, komplet s kablom predvidivo L = 40 i ovjesnim priborom i priključnom kutijom ili jednako vrijedan drugog proizvođača.                                                                 Duljinu kabla i mjerno područje odabrti na osnovi dobivenih podataka statičkih i dinamičkih nivoa vode izvedenih zdenaca.</t>
  </si>
  <si>
    <t xml:space="preserve"> kom</t>
  </si>
  <si>
    <t>Sitni montažni i potrošni materijal</t>
  </si>
  <si>
    <r>
      <rPr>
        <b/>
        <sz val="10"/>
        <rFont val="Arial"/>
        <family val="2"/>
        <charset val="238"/>
      </rPr>
      <t xml:space="preserve">NAPOMENA :  </t>
    </r>
    <r>
      <rPr>
        <sz val="10"/>
        <rFont val="Arial"/>
        <family val="2"/>
        <charset val="238"/>
      </rPr>
      <t xml:space="preserve">
Nakon izrade zdenaca potrebno je, na osnovi dobivenih rezultata staičkih  i dinamičkih nivoa vode , odrediti dubinu ugradnje pumpe, a s tim u svezi i korigirati duljine kablova i cijevi za spoj pumpi s bunarskom glavom.</t>
    </r>
  </si>
  <si>
    <t xml:space="preserve">Dobava i montaža glave zdenca Φ 406mm za upojni zdenac, izrađena iz INOX 304 L materijala s priključcima za cijevovode Φ125 mm i prodorima za kablove            </t>
  </si>
  <si>
    <t>Dobava i montaža PE100 cijevi SDR 17  NP10  dia 140 mm, komplet sa spojnim materijalima i prijelazima na čeličnu prirubnicu DN125, NP 16, montirana od bunarske glave do 20m ispod statičkog nivoa vode u zdencu, L = 18 m.</t>
  </si>
  <si>
    <t>Dobava i montaža međuprirubničkog zasuna              DN 125, NP 16 komplet s vijcima , maticama i brtvama.</t>
  </si>
  <si>
    <t>Dobava i montaža gumenog kompenzatora,        DN 125, NP 16 komplet s vijcima , maticama i brtvama.</t>
  </si>
  <si>
    <t>Dobava i montaža hidrostatičkog mjerača nivoa vode u zdencu ,  kao proizvod SIEMENS, tip SITRANS P MPS, komplet s kablom, predvidivo L= 20m i ovjesnim priborom i priključnom kutijom ili jednako vrijedan, drugog proizvođača.                                                               Duljinu kabla i mjerno područje odabrti na osnovi dobivenih podataka statičkih i dinamičkih nivoa vode izvedenih zdenaca.</t>
  </si>
  <si>
    <t xml:space="preserve">  kom</t>
  </si>
  <si>
    <t>Dobava i montaža međuprirubničkog zasuna DN 125, NP 16 komplet s vijcima , maticama i brtvama.</t>
  </si>
  <si>
    <t>Dobava i montaža međuprirubničkog zasuna DN 150, NP 16 komplet s vijcima , maticama i brtvama.</t>
  </si>
  <si>
    <t>Dobava i montaža hvatača nečistoća  DN 125, NP 16 komplet s vijcima , maticama i brtvama.</t>
  </si>
  <si>
    <t>Dobava i montaža bešavne  čelične cijevi  DN 125, s prirubnicama DN 125; NP 16, komplet s vijcima, maticama i brtvama, antikorozivno zaštićeno.  L = 500 mm.</t>
  </si>
  <si>
    <t>Dobava i montaža bešavne  čelične cijevi  DN 100, s prirubnicama DN 150; NP 16, komplet s vijcima, maticama i brtvama, antikorozivno zaštićeno. L = 500 mm.</t>
  </si>
  <si>
    <t>Dobava i montaža bešavne  čelične cijevi  DN 125, s prirubnicama DN 150; NP 16, komplet s vijcima, maticama i brtvama, antikorozivno zaštićeno.  L = 300mm.</t>
  </si>
  <si>
    <t>Dobava i montaža protupovratnog prirubničkog ventila DN125 NP16, komplet sa vijcima , maticama i brtvama</t>
  </si>
  <si>
    <t>Dobava i montaža protupovratnog prirubničkog ventila DN150 NP16, komplet sa vijcima , maticama i brtvama.</t>
  </si>
  <si>
    <t>Dobava i montaža  međuprirubničkih leptirastih zasuna DN125,  NP16 komplet sa vijcima, maticama i brtvama, u kompletu s aktuatorm kao proizvod VALPES tipER+, ON/=OFF; napajanje 230VAC, moment 100 Nm ili jednakovrijedan drugog proizvođača.</t>
  </si>
  <si>
    <t>Dobava i montaža spoja između kolektora , izrađenog od bešavne cijevi promjera 168,3 x 6,3 mm, antikorozivno zaštićene, s prirubnicama DN150 ; NP 16 ;  L = 3m</t>
  </si>
  <si>
    <t>Dobava i montaža čeličnih bešavnih cijevi promjera  s fazonskim komadima, antikorozivno zaštićenih, za razvod vode u strojarnici:</t>
  </si>
  <si>
    <t>promjera 114,3 x 5mm</t>
  </si>
  <si>
    <t>promjera 168,3 x 6,3mm</t>
  </si>
  <si>
    <t>Dobava i montaža ventila DN 1/2 "za uzimanje uzoraka vode iz zdenaca, montiranih iz hvatača nečistoća.</t>
  </si>
  <si>
    <t>Dobava  stožaste menzure za uzimanje uzoraka vode s stalkom</t>
  </si>
  <si>
    <t>Dobava i montaža manometara mjernog područja 0-10 bara</t>
  </si>
  <si>
    <t>Dobava i montaža termometara  (0-60 stupnjeva C)</t>
  </si>
  <si>
    <t>Dobava i montaža ventila za uzimanje uzoraka vode</t>
  </si>
  <si>
    <t>Dobava i montaža elektronskog osjetnika tlaka (0-10 bara)</t>
  </si>
  <si>
    <t>Dobava i montaža elektronskog osjetnika temperature (0-60oC)</t>
  </si>
  <si>
    <t>Dobava i montaža odzračne posude, komplet s odvodnom cijevi  DN1/2 " i ventlom</t>
  </si>
  <si>
    <t>Dobava i montaža ovjesnog pribora i materijala izrađenog od čeličnih profila , anikorozivno zaštićenih.</t>
  </si>
  <si>
    <t>Dobava i montaža termoizolacije cijevovoda i kolektora u strojarnici, kao ARMAFLEKS XG19 ili jednakovrijedan</t>
  </si>
  <si>
    <t>Tlačna proba</t>
  </si>
  <si>
    <t>komplet</t>
  </si>
  <si>
    <t>Sitni montažni i potrošni materijal.</t>
  </si>
  <si>
    <t>Puštanje sustava u pogon</t>
  </si>
  <si>
    <t>Dobava i montaža predizoliranih PEHD cijevi tip PE100; SDR 17  ND 200/140 mm, NP 10 komplet sa spojnim materijalima i prijelazima na čeličnu prirubnicu DN125, NP 16 , kao proizvod PURLEN Lendava ili jednako vrijedan.</t>
  </si>
  <si>
    <t xml:space="preserve">           m</t>
  </si>
  <si>
    <t>Dobava i montaža  PEHD cijevi tip PE100; SDR 17  ND 140 mm, NP 10 komplet sa spojnim materijalima i prijelazima na čeličnu prirubnicu DN125, NP 16 kao proizvod PIPE LIFE ili jednako vrijedan.</t>
  </si>
  <si>
    <t xml:space="preserve">          kom</t>
  </si>
  <si>
    <t xml:space="preserve">Dobava i postavljanje energetskog kabela 4 x 10 mm2, zapostavljanje u zemlju, od  priključne kutije u šahtu do razdijelnog EK ormara smiještenog u strojarnici. </t>
  </si>
  <si>
    <t xml:space="preserve">Dobava i postavljanje odgovarajućeg signalnog kabela za hidrostatičke sonde, od  priključne kutije u šahtu do razdijelnog EK ormara smiještenog u strojarnici. </t>
  </si>
  <si>
    <t>Dobava i montaža signalnog kabela 3 x 1,5mm2 za sonde za zaštitu pumpe od rada na suho, od  priključne kutije u šahtu do razdijelnog EK ormara smiještenog u strojarnici</t>
  </si>
  <si>
    <t>Dobava i ugradnja zaštitnih PVC cijevi za energetske kabele</t>
  </si>
  <si>
    <t>Iskolčenje trase cijevovoda i snimak izvedenog stanja</t>
  </si>
  <si>
    <t>Iskop i zatrpavanje kanala za polaganje cijevovoda</t>
  </si>
  <si>
    <t>Dobavai i polaganje posteljice od pijeska visine 100mm iznad cijevi i zatrpavanje do površine terena s iskopanim materijalom.</t>
  </si>
  <si>
    <t>Zatrpavanje do površine terena s iskopanim materijalom.</t>
  </si>
  <si>
    <t>Odvoz viška iskopanog materijala i dovođenje površine u prvobitno stanje.</t>
  </si>
  <si>
    <t>Izrada betonskog šahta zdenca unutrašnjih dimenzija 2000mm x 2000mm x 2000mm, s 2 ulaza dimenzija 600mm x 600mm. Ponudom su obuhvaćeni svi potrebni radovi do potpune gotovosti šahta.</t>
  </si>
  <si>
    <t xml:space="preserve">Toplinska podstanica daljinskog vrelovodnog grijanja s indirektnim priključenjem, ožičena, potpuno funkcionalna i atestirana, tvornički proizvedena, kompletno toplinski izolirana, proizvod Danfoss ili jednakovrijedan. Podstanica mora posjedovati certifikate: Odobrenje sustava kvalitete (modul H/H1) prema PED 97/23/EC Europske direktive, MD 2006/42/EEC, ECD 2004/108/EEC, ISO 9001, ISO 14001, ispitni test certifikat za izmjenjivač.                                                                                                                                                        Sve cjevi i komponente KTS izolirane s ekspandiranim propilenom (EPP) bez FCKW, spec.vol.masa 55-60kg/m3, toplinska provodnost 0.029W/mK, klasa zapaljivosti B2 prema DIN 4102, temp do 130°C, boja-ANTRACIT </t>
  </si>
  <si>
    <r>
      <t xml:space="preserve">Ogrjevni učin:   </t>
    </r>
    <r>
      <rPr>
        <b/>
        <sz val="11"/>
        <color theme="1"/>
        <rFont val="Myriad"/>
      </rPr>
      <t>850</t>
    </r>
    <r>
      <rPr>
        <sz val="11"/>
        <color theme="1"/>
        <rFont val="Calibri"/>
        <family val="2"/>
        <charset val="238"/>
        <scheme val="minor"/>
      </rPr>
      <t xml:space="preserve"> kW</t>
    </r>
  </si>
  <si>
    <t>priključak vrelovoda:  vrela voda 120/70°C</t>
  </si>
  <si>
    <t>krug grijanja:  topla voda 60/80°C</t>
  </si>
  <si>
    <t>tip DSE1 LARGE IB065-125-000-MD-HR  eQ 334.5</t>
  </si>
  <si>
    <t>Uz toplinsku stanicu se isporučuje proizvođačka dokumentacija obavezna za opremu pod tlakom s razvrstavanjem uređaja u kategoriju, tlačne probe, elektro ispitivanja, upute za montažu i održavanje na hrvatskom jeziku, radionički nacrti i elektro shema.</t>
  </si>
  <si>
    <t>Napomena: tehničke pojedinosti potrebno dogovoriti s lokalnim distributerom</t>
  </si>
  <si>
    <t>Nazivni protok:        15 m3/h</t>
  </si>
  <si>
    <t>Napajanje mjerila baterijsko, standard zaštite kučišta IP 54 ; dva temp. osjetnika Pt 500 / ф5.2mm; čahure za ugradnju osjetnijka od nehrđajućeg čelika L=85-120mm. Odobreni prema EN1434 i MID klasa 2 i 3. Prikaz na sučelju u kWh; donja granica temperaturne razlike max. 3 K; optičko sučelje prema HRN EN 61107; komunikacija M-bus HRN EN 1434-3 mogućnost konfiguracije telegrama.</t>
  </si>
  <si>
    <t>Ugradnja kompletne toplinske podstanice s predajnom stanicom i mjerilom toplinske energije, uključujući unos opreme u prostor toplinske podstanice, spoj na vrelovod i instalaciju grijanja, uključivo montaža osijetnika vanjske temperature, u cijeni sav potreban spojni i montažni materijal</t>
  </si>
  <si>
    <t>Puštanje toplinske stanice u probni pogon, podešavanje TS i regulacije, podešavanje potrebne visine dobave na regulatoru crpke i izdavanje pisanog izvješća o probnom pogonu</t>
  </si>
  <si>
    <t>Cirkulacijska pumpa za toplu vodu s elektroničkom kontinuiranom regulacijom brzine vrtnje, energetski razred A, uključivo strojarsko i elektro spajanje, proizvod IMP Pumps ili jednakovrijedan, tip:</t>
  </si>
  <si>
    <t>NMT LAN C 65/180F</t>
  </si>
  <si>
    <r>
      <t>P</t>
    </r>
    <r>
      <rPr>
        <vertAlign val="subscript"/>
        <sz val="11"/>
        <color theme="1"/>
        <rFont val="Myriad"/>
      </rPr>
      <t>EL</t>
    </r>
    <r>
      <rPr>
        <sz val="11"/>
        <color theme="1"/>
        <rFont val="Calibri"/>
        <family val="2"/>
        <charset val="238"/>
        <scheme val="minor"/>
      </rPr>
      <t xml:space="preserve"> = 1.500 W (230 V; 50 Hz)</t>
    </r>
  </si>
  <si>
    <t>Leptirasta zaklopka, međuprirubnička, za razvod tople vode, PN 10 u  kompletu s ručicom i mogućnošću fiksiranja položaja otvorenosti, s prirubnicama, brtvama i vijcima, dimenzije:</t>
  </si>
  <si>
    <t>Nepovratna zaklopka, međuprirubnička, za polaz tople vode, PN 10, u kompletu s  prirubnicama, brtvama i vijcima, dimenzije:</t>
  </si>
  <si>
    <t>Ispusna slavina za vodu, PN 10, s kapom i lančićem, u kompletu s vijčanom spojkom, dimenzija:</t>
  </si>
  <si>
    <t>DN 20</t>
  </si>
  <si>
    <t>Zatvorena membranska ekspanzijska posuda za održavanje tlaka između dva izmjenjivača topline, volumena 50 litara, s održavanjem tlaka do 2,5 bar, s priključkom na povratni razvod tople vode DN 25, uključivo zaporna slavina s plombom DN 25, proizvod Reflex ili jednakovrijedan, tip:</t>
  </si>
  <si>
    <t>NG 50, Art-No. 8001013</t>
  </si>
  <si>
    <t>Termometar u industrijskoj izvedbi, prema DIN 16203, kućište iz CrNi-čelika, umjeren i ovjeren od ovlaštene institucije, proizvod Danfoss ili jednakovrijedan, tip:</t>
  </si>
  <si>
    <t>AL110(W), područje 0-120°C</t>
  </si>
  <si>
    <t>Odzračni lonac volumena 2 lit. u kompletu s priključnom i odzračnom cijevi DN 15 (R1/2") oko 2m i kuglastom ispusnom slavinom DN 15.</t>
  </si>
  <si>
    <t>Čelične bešavne cijevi za vodove grijanja u toplinskoj podstanici, prema DIN 2448, uključivo koljena, račve, očišćene fosidinom i zaštićene dvostruko temeljnom bojom, sa svim potrebnim materijalom za montažu i spajanje, dimenzije:</t>
  </si>
  <si>
    <t>Čelične navojne cijevi za vodove grijanja u toplinskoj podstanici, prema DIN 2440, uključivo koljena, račve, očišćene fosidinom i zaštićene dvostruko temeljnom bojom, sa svim potrebnim materijalom za montažu i spajanje, dimenzije:</t>
  </si>
  <si>
    <t>Toplinska izolacija vrelovodnih i toplovodnih cjevovoda u toplinskoj stanici, staklenom vunom debljine 60 - 70 mm u oplati od Alu lima debljine 0.5 mm, dimenzije:</t>
  </si>
  <si>
    <t>DN 100 topla voda (debljina 70 mm)</t>
  </si>
  <si>
    <t>DN 80 topla voda (debljina 60 mm)</t>
  </si>
  <si>
    <t>Ličenje cjevovoda, armature, nosača i ostalih neizoliranih dijelova temeljnom bojom i dva premaza lak bojom otpornom na temperaturu do 120 °C, uključivo postavljanje oznaka cjevovoda vrele i tople vode nakon postavljanja izolacije strelicama smjera i napisima POLAZ VV, POVRAT VV, POLAZ TV, POVRAT TV.</t>
  </si>
  <si>
    <t>Ugradnja kompletne opreme (stavke 4. do uključivo 14.) osim predajne stanice, kompakt podstanice i mjerila toplinske energije, uključujući unos opreme u prostor toplinske podstanice, spoj na vrelovod i instalaciju grijanja, uključivo montaža osijetnika vanjske temperature, u cijeni sav potreban spojni i montažni materijal</t>
  </si>
  <si>
    <t>Puštanje u pogon kompletne opreme toplinske podstanice, povezivanje navedene opreme u funkcionalnu cjelinu do potpune pogonske sposobnosti, probni pogon od 7 dana s podešavanjem paramatara i izadavanje garancije od strane ovlaštenog servisera, uključujući hladnu i toplu probu s ispitivanjem funkcionalnosti sustava grijanja i regulacije. Troškovi toplinske energije nisu uključeni.</t>
  </si>
  <si>
    <t>Izrada i postavljanje uokvirene sheme instalacije u toplinskoj podstanici – izvedeno stanje s uputama za rukovanje uređajima u stanici i održavanje.</t>
  </si>
  <si>
    <t>Pojedinosti potrebno dogovoriti s lokalnim distributerom</t>
  </si>
  <si>
    <t>Napomena: 
Polaganje napojnog kabla do elektro ormara glavne toplinske stanice u troškovniku elektro instalacija</t>
  </si>
  <si>
    <t>Primarni krug, PN16, Tmax=120°C režim 120/70°C:</t>
  </si>
  <si>
    <t>Pločasti izmjenjivač topline s izolacijom, lemljeni, u vertikalnoj izvedbi, ploče od nehrđajućeg čelika (EN 1.4404), priključak vrela voda 120/70°C (nazivni protok 12,8 m3/h), krug grijanja topla voda 60/80°C (nazivni protok 37,4 m3/h), nazivni učin 850 kW, pad tlaka na primarnoj strani 3 kPa, pad tlaka na sekundarnoj strani 18 kPa, prateća tehnička dokumentacija, izrada, nadzor, preuzimanje, proizvod Danfoss ili jednakovrijedan tip:
XB70L-1-60_2_25/16_AQ_1F65_1F100 kom 1</t>
  </si>
  <si>
    <t>Elektromotorni regulacijski ventili za vrelu vodu sa elektromotornim pogonom i vretenom, s prirubničkim spojem, proizvod Danfoss ili jednakovrijedan tip:
 VB2 DN25 PN 16 kvs 10 pogon AMV23 (230 V) kom 1
 VB2 DN40 PN 16 kvs 25 pogon AMV23 (230 V) kom 1</t>
  </si>
  <si>
    <t>Diferencijalni regulator tlaka, AVP,  kvs 25, 0.2-1.0bar, DN50, prirubnica</t>
  </si>
  <si>
    <t>Mjesto za ugradnju ultrazvučnog mjerila toplinske energije, L = 30 cm, prirubnica</t>
  </si>
  <si>
    <t>Temperaturni osjetnik vrele vode ESMU-100/Cu,</t>
  </si>
  <si>
    <t>Hvatač nečistoća i dvije kuglaste slavine DN 65, PN 16;</t>
  </si>
  <si>
    <t>Sekundarni krug, PN10, režim 80/60°C:</t>
  </si>
  <si>
    <t>Sigurnosni ventil SYR 1915 DN 32, p = 3 bar, unutarnji navoj</t>
  </si>
  <si>
    <t xml:space="preserve">Temperaturni osjetnik tople vode ESMU-100/Cu, sigurnosni termostat ST-2 </t>
  </si>
  <si>
    <t>Priključak za ekpanzijsku posudu DN 25,</t>
  </si>
  <si>
    <t>Hvatač nečistoća i dvije kuglaste slavine DN 100, PN 10;</t>
  </si>
  <si>
    <t>Slavina za punjenje/pražnjenje IVR 660, 1/2 ", unutarnji navoj kom 2</t>
  </si>
  <si>
    <t>Automatska regulacija za upravljanje radom toplinske stanice i svih pripadajućih elemenata, komplet s pripadajućim uronskim osjetnicima temperature na povratu vrele vode i polazu tople vode i s vanjskim osjetnikom temperature ESMT, sa sigurnosnim graničnim termostatom, s mikro-procesorskim regulatorom, proizvod Danfoss ili jednakovrijedan tip:
 ECL 310 s karticom A230</t>
  </si>
  <si>
    <t>Elektro komandni ormar s glavnom sklopkom i svim ostalim radnim i sigurnosnim elementima, uključivo regulator s prikazom aplikacije na sučelju, Log funkcija bilježenja i prikaza svih temperaturnih osjetnika do 4 dana unazad, zaštitu od smrzavanja, funkciju optimalnog režima rada, vremenski program i noćno sniženje. Program godišnjeg odmora sa 4 opcije izbora režima rada, Mod-Bus komunikacija, Ethernet priključak i M-Bus komunikacija za spajanje do 5 mjerila potrošnje energije</t>
  </si>
  <si>
    <t>Napomena: 
Polaganje kabla za vanjski osjetnik u troškovniku elektro instalacija</t>
  </si>
  <si>
    <t>Ultrazvučno mjerilo toplinske / rashladne energije kao proizvod Danfoss tip SONOMETER 30 ili jednakovrijedno DN 50 /10 m3/h  karakteristika:</t>
  </si>
  <si>
    <t>Priključna kutija sadrži stezaljke za priključivanje:
 - uklj./isklj. crpke (bespotencijalni kontakt),
 - eksterno daljinsko namještanje zadane točke putem analognog signala, 0-5 V, 0-10 V,0(4)-20 mA, 
 - 5 V opskrbe potenciometra za namještanje, Imax = 5 mA,
- ulaz za prisilnu regulaciju na MINili MAX, (bespotencijalni kontakt),
 - bespotencijalni signalni relej kvara s preklopnim kontaktom</t>
  </si>
  <si>
    <t>Priključna kutija sadrži stezaljke za priključivanje:
 - uklj./isklj. crpke (bespotencijalni kontakt),
 - eksterno daljinsko namještanje zadane točke putem analognog signala, 0-5 V, 0-10 V,0(4)-20 mA, 
 - 5 V opskrbe potenciometra za namještanje, Imax = 5 mA,
- ulaz za prisilnu regulaciju na MINili MAX, (bespotencijalni kontakt),
 - bespotencijalni signalni relej kvara s preklopnim kontaktom,</t>
  </si>
  <si>
    <r>
      <t xml:space="preserve">Jednostupanjska, centrifugalna, redna (in-line), jednostruka crpka oznake u shemi kotlovnice </t>
    </r>
    <r>
      <rPr>
        <b/>
        <sz val="10"/>
        <rFont val="Arial"/>
        <family val="2"/>
      </rPr>
      <t>P_Gr_8</t>
    </r>
    <r>
      <rPr>
        <sz val="10"/>
        <rFont val="Arial"/>
        <family val="2"/>
      </rPr>
      <t xml:space="preserve"> proizvod kao </t>
    </r>
    <r>
      <rPr>
        <b/>
        <sz val="10"/>
        <rFont val="Arial"/>
        <family val="2"/>
      </rPr>
      <t>Grundfos</t>
    </r>
    <r>
      <rPr>
        <sz val="10"/>
        <rFont val="Arial"/>
        <family val="2"/>
      </rPr>
      <t xml:space="preserve">, tip </t>
    </r>
    <r>
      <rPr>
        <b/>
        <sz val="10"/>
        <rFont val="Arial"/>
        <family val="2"/>
      </rPr>
      <t>TPE3 80-150/4-S-A-F-A-BQQE</t>
    </r>
    <r>
      <rPr>
        <sz val="10"/>
        <rFont val="Arial"/>
        <family val="2"/>
      </rPr>
      <t xml:space="preserv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r>
  </si>
  <si>
    <t>Q = 0 - 75 m3/h</t>
  </si>
  <si>
    <t>H = 0 - 17 m</t>
  </si>
  <si>
    <t>Q = 57,8 m3/h; H=11,5 m</t>
  </si>
  <si>
    <t>P =3000 W</t>
  </si>
  <si>
    <t>P = 2655 W</t>
  </si>
  <si>
    <t>Dobava i montaža potopne pumpe proizvod kao CAPRARI ili jednako vrijedan drugog proizvođača :                                                                       tip E8P95/3C + MAC 630A - 8V                                          
H = 30 m  - konstantno                                                         
Q =   10 l/s -  32Hz                                                                
Q = 35 l/s -  45 Hz                                                                                                                                                                                                                                                                         N = 20,0 kW/380V                                                            Upuštanje: frekventni pretvarač                                                           komplet sa zaštitnim plaštom od INOX materijala
Regulacija rada sa mogućnošću održavanja konstantne visine dobave</t>
  </si>
  <si>
    <t>Dobava i montaža bešavne  čelične cijevi  DN 125, s prirubnicama DN 125; NP 16, komplet s vijcima, maticama i brtvama, antikorozivno zaštićeno.  L = 300mm.</t>
  </si>
  <si>
    <t>Dobava i montaža induktivnog mjerača protoka, kao proizvod SIEMENS tipMAG 5100W ili jednako vrijedan drugog proizvođača s lokalnim i daljinskim očitanjem, priključnim kablovima.                                  
Protok Q = 0 - 100 l /s                                                      
Mjerač protoka mora imati službeni certifikat za upotrebu u RH</t>
  </si>
  <si>
    <t xml:space="preserve">Dobava i montaža vertikalno-horizontalnog razdijelnog kolektora izrađenog od čelične bešavne cijevi promjera 323,9 x 6,3 mm, antikorozivno zaštićeno. Ukupna duljina L = 10 m. Na kolektoru su izvedeni priključci s prirubnicama i kontra prirubnicam, vijcima, maticama i brtvama :                                                    
-  3 komada DN125 ; NP 16                                                    
-  5 komada DN150 ; NP 16                                                    
-  1 komad   DN  50 ; NP 16                                                       
-  1 kolčak s unutarnjim navojem   DN 20                                 
-  4 kolčaka s unutarnjim navojem DN 12 </t>
  </si>
  <si>
    <t xml:space="preserve">Dobava i montaža vertikalno-horizontalnog sabirnog  kolektora izrađenog od čelične bešavne cijevi promjera 323,9 x 6,3 mm, antikorozivno zaštićeno. Ukupna duljina L = 10 m.                                          Na kolektoru su izvedeni priključci s prirubnicama i kontra prirubnicama, vijcima maticama i brtvama :                                                    
-  3 komada DN100 ; NP 16                                                    
-  5 komada DN150 ; NP 16                                                    
-  1 komad   DN  50 ; NP 16                                                       
-  1 kolčak s unutarnjim navojem   DN 20                                
-  4 kolčaka s unutarnjim navojem DN 12 </t>
  </si>
  <si>
    <t>NEOPRAVDANI 
TROŠAK (kn)</t>
  </si>
  <si>
    <t>Nabava, doprema i ugradnja PVC trakastih filtera profila 114/103 mm. Otvor sita min 2 mm. Duljina filtera 2 x 25 m</t>
  </si>
  <si>
    <t>Bušenje zdenaca lavirkom i obložnim kolonama profila 760 mm, kroz šljunak, pijesak i glinu. (2x15m)</t>
  </si>
  <si>
    <t>Bušenje zdenaca reversnom metodom bušenja profila 700 mm, kroz šljunak, pijesak i glinu (2x85 m). Bušenje je uz upotrebu čiste vode s  nadzemnim bazenima.</t>
  </si>
  <si>
    <t>Ugradnja spiralno motanih filtera kao tip Johnson profila 406 mm od materijala INOX 304L. Razmak između namotaja žice 1,5 mm (2x18m)</t>
  </si>
  <si>
    <t>Osvajanje zdenaca airliftom ispiranjem zrakom po sektorima sa kompresorom kapaciteta najmanje 
20-25 m³, a po potrebi i crpkom. Dužina sektora max.1,0 m, odvojenim gumenim pakerom. Osvajanje predvidivo 48 sati po zdencu. U cijenu uključena ugradnja i demontaža airlifta.
2x6 sati otvoreni airlift  + 2 x 48,0 sati sektorsko čiščenje</t>
  </si>
  <si>
    <t>Probno crpljenje stalnom količinom   u trajanju od 48 sati (uključujući i mjerenje povrata nivoa vode nakon prekida testa).    
2 x 48 sata</t>
  </si>
  <si>
    <t xml:space="preserve">Uzimanje uzorka vode i izrada skraćene FKB analize + analiza metala Fe i Mn </t>
  </si>
  <si>
    <t>Nabava spiralno motanih filtera kao tip Johnson profila 406 mm od materijala INOX 304L. Razmak između namotaja žice min 2 mm;   2 x 18,0 m</t>
  </si>
  <si>
    <t xml:space="preserve">Nabava taložnika profila 406 mm, dužine 3 m, debljine stjenki 6 mm, puna čelična cijev, od  materijala INOX 304L sa  dnom. Na taložniku ugraditi četverostruke centralizere.     </t>
  </si>
  <si>
    <t>Nabava kape zdenca od Inox SS 304 L</t>
  </si>
  <si>
    <t>Bušenje zdenaca lavirkom i obložnim kolonama profila 760 mm,  kroz šljunak, pijesak i glinu. (3x15m)</t>
  </si>
  <si>
    <t>Bušenje zdenaca reversnom metodom bušenja profila 700 mm kroz šljunak, pijesak i glinu. (3x85 m). Bušenje je uz upotrebu čiste vode s nadzemnim bazenima.</t>
  </si>
  <si>
    <t>Ugradnja punih čeličnih nadfilterskih cijevi profila 406 mm, debljine stijenki  6 mm,od  materijala čelik antikorozivno zaštičen. Na cijevi će se ugraditi četverostruki centralizeri.                (3x79m)</t>
  </si>
  <si>
    <t>Ugradnja mostičavih filtera profila 406 mm od materijala čelik antikorozivno zaštičen. Visina mostića min 2 mm;      
(3x18m)</t>
  </si>
  <si>
    <t xml:space="preserve">Ugradnja taložnika profila 406 mm, duljine 3 m, debljine stjenki 6 mm, puna čelična cijev, od materijala čelik antikorozivno zaštičen sa dnom. Na taložniku ugraditi četverostruke centralizere. </t>
  </si>
  <si>
    <t>Ugradnja četverostrukih centralizera, izrađenih od matreijala čelik antikorozivno zaštićen. 3 x 6 komada</t>
  </si>
  <si>
    <t>Osvajanje zdenaca airliftom ispiranjem zrakom po sektorima sa kompresorom kapaciteta najmanje 
20-25 m³, a po potrebi i crpkom. Dužina sektora max.1,5 m, odvojenim gumenim pakerom. Osvajanje predvidivo 6 sati po zdencu. U cijenu uključena ugradnja i demontaža airlifta .
3 x 6,0 sati otvoreni air lift + 3x36 sati sektorsko čišćenje</t>
  </si>
  <si>
    <t xml:space="preserve">Nabava punih čeličnih nadfilterskih cijevi profila 406 mm, debljine stijenki 6 mm, od  materijala čelik antikorozivno zaštičen. Na cijevi će se ugraditi četverostruki centralizeri.                
3x 79,0 m                          </t>
  </si>
  <si>
    <t>Nabava mostičavih filtera profila 406 mm od materijala čelik antikorozivno zaštičen. Visina mostića min. 2 mm;   
3 x18,0 m</t>
  </si>
  <si>
    <t xml:space="preserve">Nabava taložnika profila 406 mm, dužine 3 m, debljine stjenki 6 mm, puna čelična cijev, od materijala čelik antikorozivno zaštičen sa  dnom. Na taložniku ugraditi četverostruke centralizere.    </t>
  </si>
  <si>
    <t>Nabava četverostrukih centralizera, izrađenih od matreijala čelik antikorozivno zaštićen.
3 x 6 komada</t>
  </si>
  <si>
    <t xml:space="preserve">Izvješće o izvršenim radovima 6 primjeraka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</si>
</sst>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k_n_-;\-* #,##0.00\ _k_n_-;_-* &quot;-&quot;??\ _k_n_-;_-@_-"/>
    <numFmt numFmtId="164" formatCode="0&quot;.&quot;"/>
    <numFmt numFmtId="165" formatCode="0000"/>
    <numFmt numFmtId="166" formatCode="#,##0.00&quot; &quot;[$kn-41A]"/>
    <numFmt numFmtId="167" formatCode="#,##0.00\ [$kn-41A]"/>
    <numFmt numFmtId="168" formatCode="0.0"/>
  </numFmts>
  <fonts count="47">
    <font>
      <sz val="11"/>
      <color theme="1"/>
      <name val="Calibri"/>
      <family val="2"/>
      <charset val="238"/>
      <scheme val="minor"/>
    </font>
    <font>
      <sz val="10"/>
      <name val="Arial Narrow"/>
      <family val="2"/>
    </font>
    <font>
      <b/>
      <sz val="7"/>
      <name val="Arial"/>
      <family val="2"/>
      <charset val="238"/>
    </font>
    <font>
      <b/>
      <sz val="10"/>
      <name val="Arial"/>
      <family val="2"/>
      <charset val="238"/>
    </font>
    <font>
      <sz val="9"/>
      <name val="Arial"/>
      <family val="2"/>
      <charset val="238"/>
    </font>
    <font>
      <sz val="10"/>
      <name val="Arial"/>
      <family val="2"/>
      <charset val="238"/>
    </font>
    <font>
      <sz val="10"/>
      <name val="Helv"/>
    </font>
    <font>
      <sz val="11"/>
      <name val="Arial"/>
      <family val="2"/>
    </font>
    <font>
      <sz val="9"/>
      <color theme="1"/>
      <name val="Calibri"/>
      <family val="2"/>
      <charset val="238"/>
      <scheme val="minor"/>
    </font>
    <font>
      <sz val="10"/>
      <name val="MS Sans Serif"/>
      <family val="2"/>
      <charset val="238"/>
    </font>
    <font>
      <sz val="10"/>
      <name val="Tahoma"/>
      <family val="2"/>
      <charset val="238"/>
    </font>
    <font>
      <sz val="11"/>
      <color indexed="8"/>
      <name val="Calibri"/>
      <family val="2"/>
      <charset val="238"/>
    </font>
    <font>
      <sz val="11"/>
      <color indexed="8"/>
      <name val="Times New Roman"/>
      <family val="2"/>
      <charset val="238"/>
    </font>
    <font>
      <sz val="11"/>
      <name val="Calibri"/>
      <family val="2"/>
      <charset val="238"/>
      <scheme val="minor"/>
    </font>
    <font>
      <sz val="10"/>
      <color theme="1"/>
      <name val="Arial"/>
      <family val="2"/>
      <charset val="238"/>
    </font>
    <font>
      <sz val="10"/>
      <name val="Arial"/>
      <family val="2"/>
    </font>
    <font>
      <b/>
      <sz val="10"/>
      <color theme="1"/>
      <name val="Arial"/>
      <family val="2"/>
    </font>
    <font>
      <b/>
      <sz val="10"/>
      <name val="Arial"/>
      <family val="2"/>
    </font>
    <font>
      <sz val="10"/>
      <name val="Calibri"/>
      <family val="2"/>
    </font>
    <font>
      <vertAlign val="superscript"/>
      <sz val="10"/>
      <name val="Arial"/>
      <family val="2"/>
    </font>
    <font>
      <b/>
      <vertAlign val="subscript"/>
      <sz val="10"/>
      <name val="Arial"/>
      <family val="2"/>
    </font>
    <font>
      <sz val="9"/>
      <name val="Arial"/>
      <family val="2"/>
    </font>
    <font>
      <b/>
      <sz val="9"/>
      <name val="Arial"/>
      <family val="2"/>
      <charset val="238"/>
    </font>
    <font>
      <sz val="11"/>
      <color theme="1"/>
      <name val="Calibri"/>
      <family val="2"/>
      <charset val="238"/>
      <scheme val="minor"/>
    </font>
    <font>
      <vertAlign val="superscript"/>
      <sz val="10"/>
      <name val="Arial"/>
      <family val="2"/>
      <charset val="238"/>
    </font>
    <font>
      <sz val="11"/>
      <color theme="0" tint="-0.14999847407452621"/>
      <name val="Calibri"/>
      <family val="2"/>
      <charset val="238"/>
      <scheme val="minor"/>
    </font>
    <font>
      <sz val="11"/>
      <color theme="1"/>
      <name val="Calibri"/>
      <family val="2"/>
      <scheme val="minor"/>
    </font>
    <font>
      <sz val="10"/>
      <color theme="1"/>
      <name val="Calibri"/>
      <family val="2"/>
      <charset val="238"/>
      <scheme val="minor"/>
    </font>
    <font>
      <sz val="11"/>
      <color rgb="FF000000"/>
      <name val="Calibri"/>
      <family val="2"/>
      <charset val="238"/>
    </font>
    <font>
      <sz val="11"/>
      <color rgb="FF000000"/>
      <name val="Arial"/>
      <family val="2"/>
      <charset val="238"/>
    </font>
    <font>
      <sz val="10"/>
      <color rgb="FF000000"/>
      <name val="Arial"/>
      <family val="2"/>
    </font>
    <font>
      <b/>
      <sz val="10"/>
      <color rgb="FF000000"/>
      <name val="Arial"/>
      <family val="2"/>
    </font>
    <font>
      <b/>
      <sz val="10"/>
      <color rgb="FF000000"/>
      <name val="Calibri"/>
      <family val="2"/>
      <charset val="238"/>
      <scheme val="minor"/>
    </font>
    <font>
      <sz val="10"/>
      <color rgb="FF000000"/>
      <name val="Arial"/>
      <family val="2"/>
      <charset val="238"/>
    </font>
    <font>
      <vertAlign val="subscript"/>
      <sz val="10"/>
      <name val="Arial"/>
      <family val="2"/>
    </font>
    <font>
      <sz val="10"/>
      <color theme="0" tint="-0.14999847407452621"/>
      <name val="Calibri"/>
      <family val="2"/>
      <charset val="238"/>
      <scheme val="minor"/>
    </font>
    <font>
      <sz val="10"/>
      <name val="Calibri"/>
      <family val="2"/>
      <charset val="238"/>
    </font>
    <font>
      <b/>
      <sz val="10"/>
      <color theme="1"/>
      <name val="Arial"/>
      <family val="2"/>
      <charset val="238"/>
    </font>
    <font>
      <sz val="7"/>
      <name val="Arial"/>
      <family val="2"/>
      <charset val="238"/>
    </font>
    <font>
      <sz val="10"/>
      <color indexed="8"/>
      <name val="Arial"/>
      <family val="2"/>
      <charset val="238"/>
    </font>
    <font>
      <b/>
      <sz val="7"/>
      <name val="Arial"/>
      <family val="2"/>
    </font>
    <font>
      <sz val="10"/>
      <color theme="1"/>
      <name val="Calibri"/>
      <family val="2"/>
      <charset val="238"/>
    </font>
    <font>
      <b/>
      <sz val="11"/>
      <color theme="1"/>
      <name val="Myriad"/>
    </font>
    <font>
      <vertAlign val="subscript"/>
      <sz val="11"/>
      <color theme="1"/>
      <name val="Myriad"/>
    </font>
    <font>
      <b/>
      <sz val="7"/>
      <color rgb="FFFF0000"/>
      <name val="Arial"/>
      <family val="2"/>
    </font>
    <font>
      <b/>
      <sz val="10"/>
      <color rgb="FFFF0000"/>
      <name val="Arial"/>
      <family val="2"/>
    </font>
    <font>
      <sz val="10"/>
      <color rgb="FFFF0000"/>
      <name val="Arial"/>
      <family val="2"/>
    </font>
  </fonts>
  <fills count="3">
    <fill>
      <patternFill patternType="none"/>
    </fill>
    <fill>
      <patternFill patternType="gray125"/>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s>
  <cellStyleXfs count="27">
    <xf numFmtId="0" fontId="0" fillId="0" borderId="0"/>
    <xf numFmtId="2" fontId="1" fillId="0" borderId="0" applyAlignment="0"/>
    <xf numFmtId="0" fontId="5" fillId="0" borderId="0"/>
    <xf numFmtId="0" fontId="6" fillId="0" borderId="0"/>
    <xf numFmtId="0" fontId="5" fillId="0" borderId="0">
      <alignment horizontal="justify" vertical="top" wrapText="1"/>
    </xf>
    <xf numFmtId="0" fontId="7" fillId="0" borderId="0">
      <alignment vertical="center"/>
    </xf>
    <xf numFmtId="0" fontId="5" fillId="0" borderId="0"/>
    <xf numFmtId="0" fontId="9" fillId="0" borderId="0"/>
    <xf numFmtId="0" fontId="5" fillId="0" borderId="0"/>
    <xf numFmtId="0" fontId="10" fillId="0" borderId="0"/>
    <xf numFmtId="0" fontId="10" fillId="0" borderId="0"/>
    <xf numFmtId="0" fontId="5" fillId="0" borderId="0"/>
    <xf numFmtId="0" fontId="5" fillId="0" borderId="0"/>
    <xf numFmtId="0" fontId="9" fillId="0" borderId="0"/>
    <xf numFmtId="0" fontId="4" fillId="0" borderId="0"/>
    <xf numFmtId="0" fontId="11" fillId="0" borderId="0"/>
    <xf numFmtId="0" fontId="12" fillId="0" borderId="0"/>
    <xf numFmtId="0" fontId="5" fillId="0" borderId="0"/>
    <xf numFmtId="0" fontId="11" fillId="0" borderId="0"/>
    <xf numFmtId="0" fontId="5" fillId="0" borderId="0"/>
    <xf numFmtId="0" fontId="6" fillId="0" borderId="0"/>
    <xf numFmtId="0" fontId="26" fillId="0" borderId="0"/>
    <xf numFmtId="43" fontId="26" fillId="0" borderId="0" applyFont="0" applyFill="0" applyBorder="0" applyAlignment="0" applyProtection="0"/>
    <xf numFmtId="0" fontId="28" fillId="0" borderId="0" applyNumberFormat="0" applyBorder="0" applyProtection="0"/>
    <xf numFmtId="0" fontId="29" fillId="0" borderId="0"/>
    <xf numFmtId="0" fontId="28" fillId="0" borderId="0" applyNumberFormat="0" applyBorder="0" applyProtection="0"/>
    <xf numFmtId="0" fontId="23" fillId="0" borderId="0"/>
  </cellStyleXfs>
  <cellXfs count="243">
    <xf numFmtId="0" fontId="0" fillId="0" borderId="0" xfId="0"/>
    <xf numFmtId="0" fontId="0" fillId="0" borderId="0" xfId="0"/>
    <xf numFmtId="0" fontId="0" fillId="0" borderId="0" xfId="0" applyBorder="1"/>
    <xf numFmtId="0" fontId="0" fillId="0" borderId="0" xfId="0" applyAlignment="1"/>
    <xf numFmtId="0" fontId="13" fillId="0" borderId="0" xfId="0" applyFont="1" applyFill="1"/>
    <xf numFmtId="0" fontId="14" fillId="0" borderId="0" xfId="0" applyFont="1"/>
    <xf numFmtId="0" fontId="5" fillId="0" borderId="1" xfId="0" applyFont="1" applyFill="1" applyBorder="1" applyAlignment="1">
      <alignment horizontal="right"/>
    </xf>
    <xf numFmtId="4" fontId="5" fillId="0" borderId="1" xfId="0" applyNumberFormat="1" applyFont="1" applyFill="1" applyBorder="1" applyAlignment="1">
      <alignment horizontal="right"/>
    </xf>
    <xf numFmtId="0" fontId="5" fillId="0" borderId="1" xfId="0" applyFont="1" applyFill="1" applyBorder="1" applyAlignment="1">
      <alignment horizontal="right" wrapText="1"/>
    </xf>
    <xf numFmtId="49" fontId="5" fillId="0" borderId="1" xfId="1" applyNumberFormat="1" applyFont="1" applyFill="1" applyBorder="1" applyAlignment="1">
      <alignment horizontal="right" wrapText="1"/>
    </xf>
    <xf numFmtId="2" fontId="5" fillId="0" borderId="1" xfId="1" applyFont="1" applyFill="1" applyBorder="1" applyAlignment="1">
      <alignment horizontal="right" wrapText="1"/>
    </xf>
    <xf numFmtId="0" fontId="8" fillId="0" borderId="0" xfId="0" applyFont="1" applyBorder="1"/>
    <xf numFmtId="164" fontId="3" fillId="0" borderId="1" xfId="1" applyNumberFormat="1" applyFont="1" applyFill="1" applyBorder="1" applyAlignment="1">
      <alignment horizontal="right" vertical="top"/>
    </xf>
    <xf numFmtId="0" fontId="5" fillId="0" borderId="1" xfId="0" applyFont="1" applyFill="1" applyBorder="1" applyAlignment="1">
      <alignment horizontal="left" vertical="top" wrapText="1"/>
    </xf>
    <xf numFmtId="2" fontId="5" fillId="0" borderId="1" xfId="1" applyFont="1" applyFill="1" applyBorder="1" applyAlignment="1">
      <alignment horizontal="left" vertical="top" wrapText="1"/>
    </xf>
    <xf numFmtId="164" fontId="3" fillId="0" borderId="1" xfId="0" applyNumberFormat="1" applyFont="1" applyFill="1" applyBorder="1" applyAlignment="1">
      <alignment horizontal="right" vertical="top"/>
    </xf>
    <xf numFmtId="49" fontId="5" fillId="0" borderId="1" xfId="1" applyNumberFormat="1" applyFont="1" applyFill="1" applyBorder="1" applyAlignment="1">
      <alignment horizontal="left" vertical="top" wrapText="1"/>
    </xf>
    <xf numFmtId="0" fontId="5" fillId="0" borderId="1" xfId="0" applyFont="1" applyFill="1" applyBorder="1" applyAlignment="1">
      <alignment horizontal="justify" vertical="top"/>
    </xf>
    <xf numFmtId="0" fontId="5" fillId="0" borderId="1" xfId="0" applyFont="1" applyFill="1" applyBorder="1" applyAlignment="1">
      <alignment horizontal="justify" vertical="top" wrapText="1"/>
    </xf>
    <xf numFmtId="164" fontId="3" fillId="0" borderId="1" xfId="0" applyNumberFormat="1" applyFont="1" applyFill="1" applyBorder="1" applyAlignment="1">
      <alignment horizontal="right" vertical="top" wrapText="1"/>
    </xf>
    <xf numFmtId="0" fontId="21" fillId="0" borderId="0" xfId="0" applyFont="1"/>
    <xf numFmtId="0" fontId="5" fillId="0" borderId="0" xfId="0" applyFont="1"/>
    <xf numFmtId="164" fontId="22" fillId="0" borderId="1" xfId="0" applyNumberFormat="1" applyFont="1" applyFill="1" applyBorder="1" applyAlignment="1">
      <alignment horizontal="right" vertical="top"/>
    </xf>
    <xf numFmtId="0" fontId="4" fillId="0" borderId="1" xfId="20" applyFont="1" applyFill="1" applyBorder="1" applyAlignment="1">
      <alignment horizontal="right"/>
    </xf>
    <xf numFmtId="1" fontId="5" fillId="0" borderId="1" xfId="1" applyNumberFormat="1" applyFont="1" applyFill="1" applyBorder="1" applyAlignment="1">
      <alignment horizontal="right" wrapText="1"/>
    </xf>
    <xf numFmtId="0" fontId="5" fillId="0" borderId="1" xfId="20" applyFont="1" applyFill="1" applyBorder="1" applyAlignment="1">
      <alignment horizontal="right"/>
    </xf>
    <xf numFmtId="0" fontId="5" fillId="0" borderId="1" xfId="14" applyFont="1" applyFill="1" applyBorder="1" applyAlignment="1">
      <alignment horizontal="right"/>
    </xf>
    <xf numFmtId="1" fontId="5" fillId="0" borderId="1" xfId="0" applyNumberFormat="1" applyFont="1" applyFill="1" applyBorder="1" applyAlignment="1">
      <alignment horizontal="right"/>
    </xf>
    <xf numFmtId="1" fontId="5" fillId="0" borderId="1" xfId="20" applyNumberFormat="1" applyFont="1" applyFill="1" applyBorder="1" applyAlignment="1">
      <alignment horizontal="right"/>
    </xf>
    <xf numFmtId="1" fontId="3" fillId="0" borderId="1" xfId="0" applyNumberFormat="1" applyFont="1" applyFill="1" applyBorder="1" applyAlignment="1">
      <alignment horizontal="right" wrapText="1"/>
    </xf>
    <xf numFmtId="1" fontId="5" fillId="0" borderId="1" xfId="0" applyNumberFormat="1" applyFont="1" applyFill="1" applyBorder="1" applyAlignment="1">
      <alignment horizontal="right"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5" fillId="0" borderId="0" xfId="0" applyFont="1"/>
    <xf numFmtId="0" fontId="33" fillId="0" borderId="0" xfId="24" applyFont="1" applyBorder="1"/>
    <xf numFmtId="0" fontId="33" fillId="0" borderId="0" xfId="24" applyFont="1"/>
    <xf numFmtId="0" fontId="15" fillId="0" borderId="0" xfId="0" applyFont="1"/>
    <xf numFmtId="0" fontId="35" fillId="0" borderId="0" xfId="0" applyFont="1"/>
    <xf numFmtId="0" fontId="27" fillId="0" borderId="0" xfId="0" applyFont="1"/>
    <xf numFmtId="0" fontId="21" fillId="0" borderId="0" xfId="0" applyFont="1" applyFill="1"/>
    <xf numFmtId="0" fontId="5" fillId="0" borderId="0" xfId="0" applyFont="1" applyFill="1" applyBorder="1" applyAlignment="1">
      <alignment horizontal="right"/>
    </xf>
    <xf numFmtId="4" fontId="5" fillId="0" borderId="1" xfId="0" applyNumberFormat="1" applyFont="1" applyFill="1" applyBorder="1"/>
    <xf numFmtId="0" fontId="3" fillId="0" borderId="1" xfId="0" applyFont="1" applyFill="1" applyBorder="1" applyAlignment="1">
      <alignment horizontal="right" vertical="top"/>
    </xf>
    <xf numFmtId="0" fontId="5" fillId="0" borderId="1" xfId="0" applyFont="1" applyFill="1" applyBorder="1" applyAlignment="1"/>
    <xf numFmtId="0" fontId="3" fillId="0" borderId="1" xfId="0" applyFont="1" applyFill="1" applyBorder="1" applyAlignment="1">
      <alignment horizontal="right" vertical="top" wrapText="1"/>
    </xf>
    <xf numFmtId="0" fontId="3" fillId="0" borderId="1" xfId="3" applyFont="1" applyFill="1" applyBorder="1" applyAlignment="1">
      <alignment horizontal="right" vertical="top"/>
    </xf>
    <xf numFmtId="0" fontId="5" fillId="0" borderId="1" xfId="0" applyFont="1" applyFill="1" applyBorder="1" applyAlignment="1">
      <alignment horizontal="center" vertical="top"/>
    </xf>
    <xf numFmtId="0" fontId="5" fillId="0" borderId="1" xfId="9" applyFont="1" applyFill="1" applyBorder="1" applyAlignment="1">
      <alignment horizontal="right"/>
    </xf>
    <xf numFmtId="4" fontId="5" fillId="0" borderId="1" xfId="0" applyNumberFormat="1" applyFont="1" applyFill="1" applyBorder="1" applyAlignment="1" applyProtection="1">
      <alignment horizontal="right"/>
    </xf>
    <xf numFmtId="4" fontId="5" fillId="0" borderId="1" xfId="20" applyNumberFormat="1" applyFont="1" applyFill="1" applyBorder="1" applyAlignment="1">
      <alignment horizontal="right"/>
    </xf>
    <xf numFmtId="4" fontId="5" fillId="0" borderId="1" xfId="0" applyNumberFormat="1" applyFont="1" applyFill="1" applyBorder="1" applyAlignment="1">
      <alignment horizontal="right" wrapText="1"/>
    </xf>
    <xf numFmtId="4" fontId="5" fillId="0" borderId="1" xfId="1" applyNumberFormat="1" applyFont="1" applyFill="1" applyBorder="1" applyAlignment="1">
      <alignment horizontal="right" wrapText="1"/>
    </xf>
    <xf numFmtId="0" fontId="36" fillId="0" borderId="0" xfId="0" applyFont="1" applyFill="1" applyBorder="1" applyAlignment="1">
      <alignment vertical="top"/>
    </xf>
    <xf numFmtId="1" fontId="5" fillId="0" borderId="0" xfId="0" applyNumberFormat="1" applyFont="1" applyFill="1" applyBorder="1" applyAlignment="1">
      <alignment horizontal="right"/>
    </xf>
    <xf numFmtId="4" fontId="5" fillId="0" borderId="0" xfId="0" applyNumberFormat="1" applyFont="1" applyFill="1" applyBorder="1" applyAlignment="1">
      <alignment horizontal="right"/>
    </xf>
    <xf numFmtId="0" fontId="33" fillId="0" borderId="0" xfId="24" applyFont="1" applyAlignment="1">
      <alignment horizontal="right"/>
    </xf>
    <xf numFmtId="0" fontId="33" fillId="0" borderId="0" xfId="24" applyFont="1" applyBorder="1" applyAlignment="1">
      <alignment horizontal="right"/>
    </xf>
    <xf numFmtId="0" fontId="5" fillId="0" borderId="0" xfId="0" applyFont="1" applyFill="1"/>
    <xf numFmtId="4" fontId="15" fillId="0" borderId="1" xfId="0" applyNumberFormat="1" applyFont="1" applyFill="1" applyBorder="1" applyAlignment="1">
      <alignment horizontal="right"/>
    </xf>
    <xf numFmtId="0" fontId="0" fillId="0" borderId="0" xfId="0" applyFill="1" applyAlignment="1"/>
    <xf numFmtId="0" fontId="14" fillId="0" borderId="1" xfId="0" applyFont="1" applyFill="1" applyBorder="1" applyAlignment="1">
      <alignment horizontal="center" vertical="top"/>
    </xf>
    <xf numFmtId="0" fontId="14" fillId="0" borderId="1" xfId="0" applyFont="1" applyFill="1" applyBorder="1" applyAlignment="1">
      <alignment wrapText="1"/>
    </xf>
    <xf numFmtId="0" fontId="14" fillId="0" borderId="1" xfId="0" applyFont="1" applyFill="1" applyBorder="1" applyAlignment="1">
      <alignment horizontal="right"/>
    </xf>
    <xf numFmtId="1" fontId="14" fillId="0" borderId="1" xfId="0" applyNumberFormat="1" applyFont="1" applyFill="1" applyBorder="1" applyAlignment="1">
      <alignment horizontal="right"/>
    </xf>
    <xf numFmtId="0" fontId="14" fillId="0" borderId="0" xfId="0" applyFont="1" applyFill="1"/>
    <xf numFmtId="0" fontId="37" fillId="0" borderId="1" xfId="0" applyFont="1" applyFill="1" applyBorder="1" applyAlignment="1">
      <alignment wrapText="1"/>
    </xf>
    <xf numFmtId="0" fontId="5" fillId="0" borderId="1" xfId="18" quotePrefix="1" applyFont="1" applyFill="1" applyBorder="1" applyAlignment="1">
      <alignment wrapText="1"/>
    </xf>
    <xf numFmtId="0" fontId="0" fillId="0" borderId="0" xfId="0" applyFill="1"/>
    <xf numFmtId="0" fontId="16" fillId="0" borderId="1" xfId="0" applyFont="1" applyFill="1" applyBorder="1" applyAlignment="1">
      <alignment wrapText="1"/>
    </xf>
    <xf numFmtId="0" fontId="15" fillId="0" borderId="1" xfId="18" quotePrefix="1" applyFont="1" applyFill="1" applyBorder="1" applyAlignment="1">
      <alignment wrapText="1"/>
    </xf>
    <xf numFmtId="0" fontId="2" fillId="0" borderId="1" xfId="0" applyFont="1" applyFill="1" applyBorder="1" applyAlignment="1">
      <alignment horizontal="right" vertical="center" wrapText="1"/>
    </xf>
    <xf numFmtId="1"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0" fontId="3" fillId="0" borderId="1" xfId="0" applyFont="1" applyFill="1" applyBorder="1" applyAlignment="1">
      <alignment horizontal="left" vertical="top"/>
    </xf>
    <xf numFmtId="0" fontId="3" fillId="0" borderId="1" xfId="0" applyFont="1" applyFill="1" applyBorder="1" applyAlignment="1">
      <alignment horizontal="right" wrapText="1"/>
    </xf>
    <xf numFmtId="4" fontId="3" fillId="0" borderId="1" xfId="0" applyNumberFormat="1" applyFont="1" applyFill="1" applyBorder="1" applyAlignment="1">
      <alignment horizontal="right" wrapText="1"/>
    </xf>
    <xf numFmtId="0" fontId="4" fillId="0" borderId="0" xfId="20" applyFont="1" applyFill="1" applyBorder="1" applyAlignment="1">
      <alignment horizontal="right"/>
    </xf>
    <xf numFmtId="0" fontId="5" fillId="0" borderId="1" xfId="0" applyFont="1" applyFill="1" applyBorder="1" applyAlignment="1">
      <alignment horizontal="justify" wrapText="1"/>
    </xf>
    <xf numFmtId="4" fontId="15" fillId="0" borderId="1" xfId="20" applyNumberFormat="1" applyFont="1" applyFill="1" applyBorder="1" applyAlignment="1">
      <alignment horizontal="right"/>
    </xf>
    <xf numFmtId="164" fontId="17" fillId="0" borderId="1" xfId="1" applyNumberFormat="1" applyFont="1" applyFill="1" applyBorder="1" applyAlignment="1">
      <alignment horizontal="right" vertical="top"/>
    </xf>
    <xf numFmtId="2" fontId="15" fillId="0" borderId="1" xfId="1" applyFont="1" applyFill="1" applyBorder="1" applyAlignment="1">
      <alignment horizontal="left" vertical="top" wrapText="1"/>
    </xf>
    <xf numFmtId="0" fontId="15" fillId="0" borderId="1" xfId="0" applyFont="1" applyFill="1" applyBorder="1" applyAlignment="1">
      <alignment horizontal="right"/>
    </xf>
    <xf numFmtId="0" fontId="3" fillId="0" borderId="1" xfId="0" applyFont="1" applyFill="1" applyBorder="1" applyAlignment="1"/>
    <xf numFmtId="0" fontId="38" fillId="0" borderId="1" xfId="0" applyFont="1" applyFill="1" applyBorder="1" applyAlignment="1">
      <alignment horizontal="right" vertical="center" wrapText="1"/>
    </xf>
    <xf numFmtId="1" fontId="38" fillId="0" borderId="1" xfId="0" applyNumberFormat="1" applyFont="1" applyFill="1" applyBorder="1" applyAlignment="1">
      <alignment horizontal="right" vertical="center" wrapText="1"/>
    </xf>
    <xf numFmtId="0" fontId="5" fillId="0" borderId="1" xfId="0" applyFont="1" applyFill="1" applyBorder="1" applyAlignment="1">
      <alignment wrapText="1"/>
    </xf>
    <xf numFmtId="2" fontId="5" fillId="0" borderId="1" xfId="1" applyFont="1" applyFill="1" applyBorder="1" applyAlignment="1">
      <alignment wrapText="1"/>
    </xf>
    <xf numFmtId="0" fontId="5" fillId="0" borderId="1" xfId="3" applyFont="1" applyFill="1" applyBorder="1" applyAlignment="1">
      <alignment horizontal="right"/>
    </xf>
    <xf numFmtId="2" fontId="5" fillId="0" borderId="1" xfId="1" applyFont="1" applyFill="1" applyBorder="1" applyAlignment="1">
      <alignment horizontal="right"/>
    </xf>
    <xf numFmtId="0" fontId="17" fillId="0" borderId="1" xfId="0" applyFont="1" applyFill="1" applyBorder="1" applyAlignment="1">
      <alignment horizontal="right" vertical="top"/>
    </xf>
    <xf numFmtId="0" fontId="15" fillId="0" borderId="1" xfId="0" applyFont="1" applyFill="1" applyBorder="1" applyAlignment="1">
      <alignment horizontal="justify"/>
    </xf>
    <xf numFmtId="0" fontId="39" fillId="0" borderId="1" xfId="0" applyFont="1" applyFill="1" applyBorder="1" applyAlignment="1">
      <alignment wrapText="1"/>
    </xf>
    <xf numFmtId="0" fontId="2" fillId="0" borderId="1" xfId="0" applyFont="1" applyFill="1" applyBorder="1" applyAlignment="1">
      <alignment horizontal="left" vertical="center" wrapText="1"/>
    </xf>
    <xf numFmtId="4" fontId="40" fillId="0" borderId="1" xfId="0" applyNumberFormat="1" applyFont="1" applyFill="1" applyBorder="1" applyAlignment="1">
      <alignment horizontal="right" vertical="center" wrapText="1"/>
    </xf>
    <xf numFmtId="4" fontId="17" fillId="0" borderId="1" xfId="0" applyNumberFormat="1" applyFont="1" applyFill="1" applyBorder="1" applyAlignment="1">
      <alignment horizontal="right" wrapText="1"/>
    </xf>
    <xf numFmtId="4" fontId="15" fillId="0" borderId="1" xfId="0" applyNumberFormat="1" applyFont="1" applyFill="1" applyBorder="1" applyAlignment="1">
      <alignment horizontal="right" wrapText="1"/>
    </xf>
    <xf numFmtId="0" fontId="0" fillId="0" borderId="0" xfId="0" applyAlignment="1">
      <alignment wrapText="1"/>
    </xf>
    <xf numFmtId="0" fontId="41" fillId="0" borderId="0" xfId="0" applyFont="1" applyFill="1" applyBorder="1" applyAlignment="1">
      <alignment vertical="top" wrapText="1"/>
    </xf>
    <xf numFmtId="0" fontId="41" fillId="0" borderId="0" xfId="0" applyFont="1" applyFill="1" applyBorder="1" applyAlignment="1">
      <alignment horizontal="left" vertical="top" wrapText="1"/>
    </xf>
    <xf numFmtId="0" fontId="14" fillId="0" borderId="0" xfId="0" applyFont="1" applyFill="1" applyBorder="1" applyAlignment="1">
      <alignment horizontal="right" wrapText="1"/>
    </xf>
    <xf numFmtId="1" fontId="14" fillId="0" borderId="0" xfId="0" applyNumberFormat="1" applyFont="1" applyFill="1" applyBorder="1" applyAlignment="1">
      <alignment horizontal="right" wrapText="1"/>
    </xf>
    <xf numFmtId="4" fontId="15" fillId="0" borderId="0" xfId="0" applyNumberFormat="1" applyFont="1" applyFill="1" applyBorder="1" applyAlignment="1">
      <alignment horizontal="right" wrapText="1"/>
    </xf>
    <xf numFmtId="0" fontId="41" fillId="0" borderId="0" xfId="0" applyFont="1" applyFill="1" applyBorder="1" applyAlignment="1">
      <alignment vertical="top"/>
    </xf>
    <xf numFmtId="0" fontId="41" fillId="0" borderId="0" xfId="0" applyFont="1" applyFill="1" applyBorder="1" applyAlignment="1">
      <alignment horizontal="left" vertical="top"/>
    </xf>
    <xf numFmtId="0" fontId="14" fillId="0" borderId="0" xfId="0" applyFont="1" applyFill="1" applyBorder="1" applyAlignment="1">
      <alignment horizontal="right"/>
    </xf>
    <xf numFmtId="1" fontId="14" fillId="0" borderId="0" xfId="0" applyNumberFormat="1" applyFont="1" applyFill="1" applyBorder="1" applyAlignment="1">
      <alignment horizontal="right"/>
    </xf>
    <xf numFmtId="4" fontId="15" fillId="0" borderId="0" xfId="0" applyNumberFormat="1" applyFont="1" applyFill="1" applyBorder="1" applyAlignment="1">
      <alignment horizontal="right"/>
    </xf>
    <xf numFmtId="164" fontId="3" fillId="0" borderId="4" xfId="0" applyNumberFormat="1" applyFont="1" applyFill="1" applyBorder="1" applyAlignment="1">
      <alignment horizontal="right" vertical="top"/>
    </xf>
    <xf numFmtId="49" fontId="5" fillId="0" borderId="4" xfId="1" applyNumberFormat="1" applyFont="1" applyFill="1" applyBorder="1" applyAlignment="1">
      <alignment horizontal="left" vertical="top" wrapText="1"/>
    </xf>
    <xf numFmtId="0" fontId="5" fillId="0" borderId="4" xfId="0" applyFont="1" applyFill="1" applyBorder="1" applyAlignment="1">
      <alignment horizontal="right"/>
    </xf>
    <xf numFmtId="1" fontId="5" fillId="0" borderId="4" xfId="0" applyNumberFormat="1" applyFont="1" applyFill="1" applyBorder="1" applyAlignment="1">
      <alignment horizontal="right"/>
    </xf>
    <xf numFmtId="4" fontId="15" fillId="0" borderId="4" xfId="0" applyNumberFormat="1" applyFont="1" applyFill="1" applyBorder="1" applyAlignment="1">
      <alignment horizontal="right"/>
    </xf>
    <xf numFmtId="164" fontId="3" fillId="0" borderId="5" xfId="0" applyNumberFormat="1" applyFont="1" applyFill="1" applyBorder="1" applyAlignment="1">
      <alignment horizontal="right" vertical="top"/>
    </xf>
    <xf numFmtId="49" fontId="5" fillId="0" borderId="5" xfId="1" applyNumberFormat="1" applyFont="1" applyFill="1" applyBorder="1" applyAlignment="1">
      <alignment horizontal="left" vertical="top" wrapText="1"/>
    </xf>
    <xf numFmtId="0" fontId="5" fillId="0" borderId="5" xfId="0" applyFont="1" applyFill="1" applyBorder="1" applyAlignment="1">
      <alignment horizontal="right"/>
    </xf>
    <xf numFmtId="1" fontId="5" fillId="0" borderId="5" xfId="0" applyNumberFormat="1" applyFont="1" applyFill="1" applyBorder="1" applyAlignment="1">
      <alignment horizontal="right"/>
    </xf>
    <xf numFmtId="4" fontId="15" fillId="0" borderId="5" xfId="0" applyNumberFormat="1" applyFont="1" applyFill="1" applyBorder="1" applyAlignment="1">
      <alignment horizontal="right"/>
    </xf>
    <xf numFmtId="0" fontId="2" fillId="0" borderId="1" xfId="0" applyFont="1" applyFill="1" applyBorder="1" applyAlignment="1">
      <alignment horizontal="left" wrapText="1"/>
    </xf>
    <xf numFmtId="0" fontId="3" fillId="0" borderId="1" xfId="0" applyFont="1" applyFill="1" applyBorder="1" applyAlignment="1">
      <alignment horizontal="left"/>
    </xf>
    <xf numFmtId="0" fontId="5" fillId="0" borderId="1" xfId="0" applyFont="1" applyFill="1" applyBorder="1" applyAlignment="1">
      <alignment horizontal="left" wrapText="1"/>
    </xf>
    <xf numFmtId="2" fontId="5" fillId="0" borderId="1" xfId="1" applyFont="1" applyFill="1" applyBorder="1" applyAlignment="1">
      <alignment horizontal="left" wrapText="1"/>
    </xf>
    <xf numFmtId="49" fontId="5" fillId="0" borderId="1" xfId="1" applyNumberFormat="1" applyFont="1" applyFill="1" applyBorder="1" applyAlignment="1">
      <alignment horizontal="left" wrapText="1"/>
    </xf>
    <xf numFmtId="0" fontId="5" fillId="0" borderId="1" xfId="0" applyFont="1" applyFill="1" applyBorder="1" applyAlignment="1">
      <alignment horizontal="justify"/>
    </xf>
    <xf numFmtId="2" fontId="15" fillId="0" borderId="1" xfId="1" applyFont="1" applyFill="1" applyBorder="1" applyAlignment="1">
      <alignment horizontal="left" wrapText="1"/>
    </xf>
    <xf numFmtId="0" fontId="5" fillId="0" borderId="1" xfId="6" applyFont="1" applyFill="1" applyBorder="1" applyAlignment="1">
      <alignment horizontal="justify" wrapText="1"/>
    </xf>
    <xf numFmtId="0" fontId="3" fillId="0" borderId="1" xfId="6" applyFont="1" applyFill="1" applyBorder="1" applyAlignment="1">
      <alignment horizontal="justify" wrapText="1"/>
    </xf>
    <xf numFmtId="0" fontId="3" fillId="0" borderId="1" xfId="0" applyFont="1" applyFill="1" applyBorder="1" applyAlignment="1">
      <alignment horizontal="justify" wrapText="1"/>
    </xf>
    <xf numFmtId="0" fontId="3" fillId="0" borderId="1" xfId="0" applyFont="1" applyFill="1" applyBorder="1" applyAlignment="1">
      <alignment horizontal="justify"/>
    </xf>
    <xf numFmtId="0" fontId="15" fillId="0" borderId="1" xfId="0" applyFont="1" applyFill="1" applyBorder="1" applyAlignment="1">
      <alignment horizontal="justify" wrapText="1"/>
    </xf>
    <xf numFmtId="49" fontId="5" fillId="0" borderId="1" xfId="0" applyNumberFormat="1" applyFont="1" applyFill="1" applyBorder="1" applyAlignment="1">
      <alignment horizontal="justify"/>
    </xf>
    <xf numFmtId="0" fontId="15" fillId="0" borderId="1" xfId="0" applyFont="1" applyFill="1" applyBorder="1" applyAlignment="1">
      <alignment horizontal="left" wrapText="1"/>
    </xf>
    <xf numFmtId="2" fontId="5" fillId="0" borderId="1" xfId="1" applyFont="1" applyFill="1" applyBorder="1" applyAlignment="1">
      <alignment horizontal="justify"/>
    </xf>
    <xf numFmtId="0" fontId="5" fillId="0" borderId="1" xfId="18" applyFont="1" applyFill="1" applyBorder="1" applyAlignment="1">
      <alignment horizontal="justify" wrapText="1"/>
    </xf>
    <xf numFmtId="0" fontId="3" fillId="0" borderId="1" xfId="18" quotePrefix="1" applyFont="1" applyFill="1" applyBorder="1" applyAlignment="1"/>
    <xf numFmtId="0" fontId="5" fillId="0" borderId="1" xfId="18" quotePrefix="1" applyFont="1" applyFill="1" applyBorder="1" applyAlignment="1"/>
    <xf numFmtId="0" fontId="17" fillId="0" borderId="1" xfId="18" quotePrefix="1" applyFont="1" applyFill="1" applyBorder="1" applyAlignment="1"/>
    <xf numFmtId="0" fontId="15" fillId="0" borderId="1" xfId="18" quotePrefix="1" applyFont="1" applyFill="1" applyBorder="1" applyAlignment="1"/>
    <xf numFmtId="0" fontId="3" fillId="0" borderId="1" xfId="0" applyFont="1" applyFill="1" applyBorder="1" applyAlignment="1">
      <alignment wrapText="1"/>
    </xf>
    <xf numFmtId="0" fontId="5" fillId="0" borderId="1" xfId="3" applyFont="1" applyFill="1" applyBorder="1" applyAlignment="1">
      <alignment horizontal="justify" wrapText="1"/>
    </xf>
    <xf numFmtId="165" fontId="5" fillId="0" borderId="1" xfId="19" applyNumberFormat="1" applyFont="1" applyFill="1" applyBorder="1" applyAlignment="1">
      <alignment horizontal="left" wrapText="1"/>
    </xf>
    <xf numFmtId="0" fontId="5" fillId="0" borderId="1" xfId="14" applyFont="1" applyFill="1" applyBorder="1" applyAlignment="1">
      <alignment horizontal="justify" wrapText="1"/>
    </xf>
    <xf numFmtId="2" fontId="5" fillId="0" borderId="1" xfId="1" applyFont="1" applyFill="1" applyBorder="1" applyAlignment="1" applyProtection="1">
      <alignment wrapText="1" readingOrder="1"/>
      <protection locked="0"/>
    </xf>
    <xf numFmtId="0" fontId="36" fillId="0" borderId="0" xfId="0" applyFont="1" applyFill="1" applyBorder="1" applyAlignment="1">
      <alignment horizontal="left"/>
    </xf>
    <xf numFmtId="0" fontId="5" fillId="0" borderId="1" xfId="0" applyFont="1" applyFill="1" applyBorder="1" applyAlignment="1">
      <alignment horizontal="right" vertical="top"/>
    </xf>
    <xf numFmtId="0" fontId="4" fillId="0" borderId="1" xfId="0" applyFont="1" applyFill="1" applyBorder="1" applyAlignment="1">
      <alignment horizontal="left" wrapText="1"/>
    </xf>
    <xf numFmtId="0" fontId="5" fillId="0" borderId="1" xfId="26" applyFont="1" applyFill="1" applyBorder="1" applyAlignment="1">
      <alignment horizontal="justify" wrapText="1"/>
    </xf>
    <xf numFmtId="0" fontId="5" fillId="0" borderId="1" xfId="0" applyNumberFormat="1" applyFont="1" applyFill="1" applyBorder="1" applyAlignment="1">
      <alignment horizontal="justify" wrapText="1"/>
    </xf>
    <xf numFmtId="0" fontId="3" fillId="0" borderId="1" xfId="26" applyFont="1" applyFill="1" applyBorder="1" applyAlignment="1">
      <alignment horizontal="justify" wrapText="1"/>
    </xf>
    <xf numFmtId="49" fontId="5" fillId="0" borderId="1" xfId="0" applyNumberFormat="1" applyFont="1" applyFill="1" applyBorder="1" applyAlignment="1">
      <alignment horizontal="justify" wrapText="1"/>
    </xf>
    <xf numFmtId="0" fontId="5" fillId="0" borderId="1" xfId="9" applyFont="1" applyFill="1" applyBorder="1" applyAlignment="1">
      <alignment horizontal="justify" wrapText="1"/>
    </xf>
    <xf numFmtId="0" fontId="5" fillId="0" borderId="1" xfId="0" quotePrefix="1" applyFont="1" applyFill="1" applyBorder="1" applyAlignment="1">
      <alignment horizontal="justify" wrapText="1"/>
    </xf>
    <xf numFmtId="0" fontId="5" fillId="0" borderId="1" xfId="2" applyFont="1" applyFill="1" applyBorder="1" applyAlignment="1">
      <alignment horizontal="justify" wrapText="1"/>
    </xf>
    <xf numFmtId="49" fontId="5" fillId="0" borderId="1" xfId="0" quotePrefix="1" applyNumberFormat="1" applyFont="1" applyFill="1" applyBorder="1" applyAlignment="1">
      <alignment horizontal="justify" wrapText="1"/>
    </xf>
    <xf numFmtId="0" fontId="5" fillId="0" borderId="1" xfId="0" applyNumberFormat="1" applyFont="1" applyFill="1" applyBorder="1" applyAlignment="1">
      <alignment horizontal="justify"/>
    </xf>
    <xf numFmtId="49" fontId="5" fillId="0" borderId="1" xfId="0" quotePrefix="1" applyNumberFormat="1" applyFont="1" applyFill="1" applyBorder="1" applyAlignment="1">
      <alignment horizontal="justify"/>
    </xf>
    <xf numFmtId="0" fontId="24" fillId="0" borderId="1" xfId="0" applyFont="1" applyFill="1" applyBorder="1" applyAlignment="1">
      <alignment horizontal="right"/>
    </xf>
    <xf numFmtId="0" fontId="14" fillId="0" borderId="1" xfId="0" applyFont="1" applyFill="1" applyBorder="1" applyAlignment="1">
      <alignment vertical="top" wrapText="1"/>
    </xf>
    <xf numFmtId="4" fontId="0" fillId="0" borderId="0" xfId="0" applyNumberFormat="1" applyFill="1" applyAlignment="1"/>
    <xf numFmtId="4" fontId="14" fillId="0" borderId="0" xfId="0" applyNumberFormat="1" applyFont="1" applyFill="1"/>
    <xf numFmtId="2" fontId="5" fillId="0" borderId="1" xfId="1" applyFont="1" applyFill="1" applyBorder="1" applyAlignment="1">
      <alignment horizontal="justify" vertical="top"/>
    </xf>
    <xf numFmtId="0" fontId="5" fillId="0" borderId="1" xfId="26" applyFont="1" applyFill="1" applyBorder="1" applyAlignment="1">
      <alignment horizontal="justify" vertical="top" wrapText="1"/>
    </xf>
    <xf numFmtId="0" fontId="5" fillId="0" borderId="1" xfId="26" applyNumberFormat="1" applyFont="1" applyFill="1" applyBorder="1" applyAlignment="1">
      <alignment horizontal="justify" vertical="top" wrapText="1"/>
    </xf>
    <xf numFmtId="2" fontId="5" fillId="0" borderId="1" xfId="0" applyNumberFormat="1" applyFont="1" applyFill="1" applyBorder="1" applyAlignment="1">
      <alignment horizontal="justify" vertical="top" wrapText="1"/>
    </xf>
    <xf numFmtId="0" fontId="5" fillId="0" borderId="1" xfId="0" applyNumberFormat="1" applyFont="1" applyFill="1" applyBorder="1" applyAlignment="1">
      <alignment vertical="top" wrapText="1"/>
    </xf>
    <xf numFmtId="49" fontId="5" fillId="0" borderId="1" xfId="0" applyNumberFormat="1" applyFont="1" applyFill="1" applyBorder="1" applyAlignment="1">
      <alignment horizontal="justify" vertical="top"/>
    </xf>
    <xf numFmtId="0" fontId="3" fillId="0" borderId="1" xfId="6" applyFont="1" applyFill="1" applyBorder="1" applyAlignment="1">
      <alignment horizontal="justify" vertical="top" wrapText="1"/>
    </xf>
    <xf numFmtId="0" fontId="5" fillId="0" borderId="1" xfId="6" applyFont="1" applyFill="1" applyBorder="1" applyAlignment="1">
      <alignment horizontal="justify" vertical="top" wrapText="1"/>
    </xf>
    <xf numFmtId="0" fontId="15" fillId="0" borderId="1" xfId="6" applyFont="1" applyFill="1" applyBorder="1" applyAlignment="1">
      <alignment horizontal="justify" vertical="top" wrapText="1"/>
    </xf>
    <xf numFmtId="0" fontId="15" fillId="0" borderId="1" xfId="6" applyFont="1" applyFill="1" applyBorder="1" applyAlignment="1">
      <alignment horizontal="left" vertical="top" wrapText="1"/>
    </xf>
    <xf numFmtId="2" fontId="5" fillId="0" borderId="1" xfId="1" applyFont="1" applyFill="1" applyBorder="1" applyAlignment="1">
      <alignment vertical="top"/>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xf>
    <xf numFmtId="0" fontId="0" fillId="0" borderId="1" xfId="0" applyFill="1" applyBorder="1"/>
    <xf numFmtId="0" fontId="0" fillId="0" borderId="1" xfId="0" applyFill="1" applyBorder="1" applyAlignment="1">
      <alignment vertical="top"/>
    </xf>
    <xf numFmtId="0" fontId="15" fillId="0" borderId="1" xfId="0" applyFont="1" applyFill="1" applyBorder="1" applyAlignment="1">
      <alignment horizontal="justify" vertical="top" wrapText="1"/>
    </xf>
    <xf numFmtId="0" fontId="32" fillId="0" borderId="1" xfId="25" applyFont="1" applyFill="1" applyBorder="1" applyAlignment="1">
      <alignment horizontal="center" vertical="top" wrapText="1"/>
    </xf>
    <xf numFmtId="0" fontId="30" fillId="0" borderId="1" xfId="25" applyFont="1" applyFill="1" applyBorder="1" applyAlignment="1">
      <alignment horizontal="right" vertical="top" wrapText="1"/>
    </xf>
    <xf numFmtId="0" fontId="31" fillId="0" borderId="1" xfId="25" applyFont="1" applyFill="1" applyBorder="1" applyAlignment="1">
      <alignment horizontal="left" vertical="top" wrapText="1"/>
    </xf>
    <xf numFmtId="4" fontId="30" fillId="0" borderId="1" xfId="25" applyNumberFormat="1" applyFont="1" applyFill="1" applyBorder="1" applyAlignment="1">
      <alignment horizontal="right"/>
    </xf>
    <xf numFmtId="0" fontId="30" fillId="0" borderId="1" xfId="25" applyFont="1" applyFill="1" applyBorder="1" applyAlignment="1">
      <alignment horizontal="left" vertical="top" wrapText="1"/>
    </xf>
    <xf numFmtId="166" fontId="30" fillId="0" borderId="1" xfId="25" applyNumberFormat="1" applyFont="1" applyFill="1" applyBorder="1" applyAlignment="1">
      <alignment horizontal="right"/>
    </xf>
    <xf numFmtId="0" fontId="30" fillId="0" borderId="1" xfId="24" applyFont="1" applyFill="1" applyBorder="1" applyAlignment="1">
      <alignment horizontal="left"/>
    </xf>
    <xf numFmtId="166" fontId="31" fillId="2" borderId="1" xfId="25" applyNumberFormat="1" applyFont="1" applyFill="1" applyBorder="1" applyAlignment="1">
      <alignment horizontal="right"/>
    </xf>
    <xf numFmtId="0" fontId="31" fillId="0" borderId="1" xfId="24" applyFont="1" applyFill="1" applyBorder="1" applyAlignment="1">
      <alignment horizontal="left"/>
    </xf>
    <xf numFmtId="0" fontId="33" fillId="0" borderId="1" xfId="24" applyFont="1" applyBorder="1" applyAlignment="1">
      <alignment horizontal="right"/>
    </xf>
    <xf numFmtId="0" fontId="30" fillId="0" borderId="1" xfId="25" applyFont="1" applyFill="1" applyBorder="1" applyAlignment="1">
      <alignment horizontal="left"/>
    </xf>
    <xf numFmtId="0" fontId="30" fillId="0" borderId="1" xfId="24" applyFont="1" applyBorder="1" applyAlignment="1">
      <alignment horizontal="left"/>
    </xf>
    <xf numFmtId="0" fontId="31" fillId="0" borderId="1" xfId="25" applyFont="1" applyFill="1" applyBorder="1" applyAlignment="1">
      <alignment horizontal="left"/>
    </xf>
    <xf numFmtId="0" fontId="33" fillId="0" borderId="1" xfId="24" applyFont="1" applyBorder="1"/>
    <xf numFmtId="2" fontId="33" fillId="0" borderId="0" xfId="24" applyNumberFormat="1" applyFont="1"/>
    <xf numFmtId="167" fontId="33" fillId="0" borderId="0" xfId="24" applyNumberFormat="1" applyFont="1"/>
    <xf numFmtId="4" fontId="0" fillId="0" borderId="0" xfId="0" applyNumberFormat="1" applyAlignment="1"/>
    <xf numFmtId="0" fontId="3" fillId="0" borderId="1" xfId="0" applyFont="1" applyFill="1" applyBorder="1" applyAlignment="1">
      <alignment horizontal="left" vertical="top"/>
    </xf>
    <xf numFmtId="0" fontId="3" fillId="0" borderId="2" xfId="0" applyFont="1" applyFill="1" applyBorder="1" applyAlignment="1">
      <alignment horizontal="left" vertical="top"/>
    </xf>
    <xf numFmtId="0" fontId="3" fillId="0" borderId="3" xfId="0" applyFont="1" applyFill="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6" xfId="0" applyFont="1" applyBorder="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1" fontId="2" fillId="0" borderId="1" xfId="0" applyNumberFormat="1" applyFont="1" applyBorder="1" applyAlignment="1">
      <alignment horizontal="right" vertical="center" wrapText="1"/>
    </xf>
    <xf numFmtId="4" fontId="40" fillId="0" borderId="1" xfId="0" applyNumberFormat="1" applyFont="1" applyBorder="1" applyAlignment="1">
      <alignment horizontal="right" vertical="center" wrapText="1"/>
    </xf>
    <xf numFmtId="4" fontId="44" fillId="0" borderId="1" xfId="0" applyNumberFormat="1" applyFont="1" applyBorder="1" applyAlignment="1">
      <alignment horizontal="righ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top"/>
    </xf>
    <xf numFmtId="0" fontId="3" fillId="0" borderId="1" xfId="0" applyFont="1" applyBorder="1" applyAlignment="1">
      <alignment horizontal="right" wrapText="1"/>
    </xf>
    <xf numFmtId="1" fontId="3" fillId="0" borderId="1" xfId="0" applyNumberFormat="1" applyFont="1" applyBorder="1" applyAlignment="1">
      <alignment horizontal="right" wrapText="1"/>
    </xf>
    <xf numFmtId="4" fontId="17" fillId="0" borderId="1" xfId="0" applyNumberFormat="1" applyFont="1" applyBorder="1" applyAlignment="1">
      <alignment horizontal="right" wrapText="1"/>
    </xf>
    <xf numFmtId="4" fontId="45" fillId="0" borderId="1" xfId="0" applyNumberFormat="1" applyFont="1" applyBorder="1" applyAlignment="1">
      <alignment horizontal="right" wrapText="1"/>
    </xf>
    <xf numFmtId="0" fontId="8" fillId="0" borderId="0" xfId="0" applyFont="1"/>
    <xf numFmtId="164" fontId="3" fillId="0" borderId="1" xfId="1" applyNumberFormat="1" applyFont="1" applyBorder="1" applyAlignment="1">
      <alignment horizontal="right" vertical="top"/>
    </xf>
    <xf numFmtId="0" fontId="5" fillId="0" borderId="1" xfId="0" applyFont="1" applyBorder="1" applyAlignment="1">
      <alignment horizontal="left" vertical="top" wrapText="1"/>
    </xf>
    <xf numFmtId="0" fontId="5" fillId="0" borderId="1" xfId="0" applyFont="1" applyBorder="1" applyAlignment="1">
      <alignment horizontal="right"/>
    </xf>
    <xf numFmtId="1" fontId="5" fillId="0" borderId="1" xfId="0" applyNumberFormat="1" applyFont="1" applyBorder="1" applyAlignment="1">
      <alignment horizontal="right"/>
    </xf>
    <xf numFmtId="4" fontId="15" fillId="0" borderId="1" xfId="0" applyNumberFormat="1" applyFont="1" applyBorder="1" applyAlignment="1">
      <alignment horizontal="right"/>
    </xf>
    <xf numFmtId="4" fontId="46" fillId="0" borderId="1" xfId="0" applyNumberFormat="1" applyFont="1" applyBorder="1" applyAlignment="1">
      <alignment horizontal="right"/>
    </xf>
    <xf numFmtId="2" fontId="5" fillId="0" borderId="1" xfId="1" applyFont="1" applyBorder="1" applyAlignment="1">
      <alignment horizontal="left" vertical="top" wrapText="1"/>
    </xf>
    <xf numFmtId="0" fontId="13" fillId="0" borderId="0" xfId="0" applyFont="1"/>
    <xf numFmtId="164" fontId="3" fillId="0" borderId="1" xfId="0" applyNumberFormat="1" applyFont="1" applyBorder="1" applyAlignment="1">
      <alignment horizontal="right" vertical="top"/>
    </xf>
    <xf numFmtId="49" fontId="5" fillId="0" borderId="1" xfId="1" applyNumberFormat="1" applyFont="1" applyBorder="1" applyAlignment="1">
      <alignment horizontal="left" vertical="top" wrapText="1"/>
    </xf>
    <xf numFmtId="0" fontId="5" fillId="0" borderId="1" xfId="0" applyFont="1" applyBorder="1" applyAlignment="1">
      <alignment horizontal="justify" vertical="top" wrapText="1"/>
    </xf>
    <xf numFmtId="0" fontId="5" fillId="0" borderId="1" xfId="0" applyFont="1" applyBorder="1" applyAlignment="1">
      <alignment horizontal="justify" vertical="top"/>
    </xf>
    <xf numFmtId="168" fontId="5" fillId="0" borderId="1" xfId="0" applyNumberFormat="1" applyFont="1" applyBorder="1" applyAlignment="1">
      <alignment horizontal="right"/>
    </xf>
    <xf numFmtId="164" fontId="3" fillId="0" borderId="1" xfId="0" applyNumberFormat="1" applyFont="1" applyBorder="1" applyAlignment="1">
      <alignment horizontal="right" vertical="top" wrapText="1"/>
    </xf>
    <xf numFmtId="0" fontId="5" fillId="0" borderId="1" xfId="0" applyFont="1" applyBorder="1" applyAlignment="1">
      <alignment horizontal="right" wrapText="1"/>
    </xf>
    <xf numFmtId="1" fontId="5" fillId="0" borderId="1" xfId="0" applyNumberFormat="1" applyFont="1" applyBorder="1" applyAlignment="1">
      <alignment horizontal="right" wrapText="1"/>
    </xf>
    <xf numFmtId="4" fontId="15" fillId="0" borderId="1" xfId="0" applyNumberFormat="1" applyFont="1" applyBorder="1" applyAlignment="1">
      <alignment horizontal="right" wrapText="1"/>
    </xf>
    <xf numFmtId="4" fontId="46" fillId="0" borderId="1" xfId="0" applyNumberFormat="1" applyFont="1" applyBorder="1" applyAlignment="1">
      <alignment horizontal="right" wrapText="1"/>
    </xf>
    <xf numFmtId="168" fontId="5" fillId="0" borderId="1" xfId="0" applyNumberFormat="1" applyFont="1" applyBorder="1" applyAlignment="1">
      <alignment horizontal="right" wrapText="1"/>
    </xf>
    <xf numFmtId="2" fontId="5" fillId="0" borderId="1" xfId="0" applyNumberFormat="1" applyFont="1" applyBorder="1" applyAlignment="1">
      <alignment horizontal="right"/>
    </xf>
    <xf numFmtId="0" fontId="41" fillId="0" borderId="0" xfId="0" applyFont="1" applyAlignment="1">
      <alignment vertical="top" wrapText="1"/>
    </xf>
    <xf numFmtId="0" fontId="41" fillId="0" borderId="0" xfId="0" applyFont="1" applyAlignment="1">
      <alignment horizontal="left" vertical="top" wrapText="1"/>
    </xf>
    <xf numFmtId="0" fontId="14" fillId="0" borderId="0" xfId="0" applyFont="1" applyAlignment="1">
      <alignment horizontal="right" wrapText="1"/>
    </xf>
    <xf numFmtId="1" fontId="14" fillId="0" borderId="0" xfId="0" applyNumberFormat="1" applyFont="1" applyAlignment="1">
      <alignment horizontal="right" wrapText="1"/>
    </xf>
    <xf numFmtId="4" fontId="15" fillId="0" borderId="0" xfId="0" applyNumberFormat="1" applyFont="1" applyAlignment="1">
      <alignment horizontal="right" wrapText="1"/>
    </xf>
    <xf numFmtId="4" fontId="46" fillId="0" borderId="0" xfId="0" applyNumberFormat="1" applyFont="1" applyAlignment="1">
      <alignment horizontal="right" wrapText="1"/>
    </xf>
    <xf numFmtId="0" fontId="41" fillId="0" borderId="0" xfId="0" applyFont="1" applyAlignment="1">
      <alignment vertical="top"/>
    </xf>
    <xf numFmtId="0" fontId="41" fillId="0" borderId="0" xfId="0" applyFont="1" applyAlignment="1">
      <alignment horizontal="left" vertical="top"/>
    </xf>
    <xf numFmtId="0" fontId="14" fillId="0" borderId="0" xfId="0" applyFont="1" applyAlignment="1">
      <alignment horizontal="right"/>
    </xf>
    <xf numFmtId="1" fontId="14" fillId="0" borderId="0" xfId="0" applyNumberFormat="1" applyFont="1" applyAlignment="1">
      <alignment horizontal="right"/>
    </xf>
    <xf numFmtId="4" fontId="15" fillId="0" borderId="0" xfId="0" applyNumberFormat="1" applyFont="1" applyAlignment="1">
      <alignment horizontal="right"/>
    </xf>
    <xf numFmtId="4" fontId="46" fillId="0" borderId="0" xfId="0" applyNumberFormat="1" applyFont="1" applyAlignment="1">
      <alignment horizontal="right"/>
    </xf>
  </cellXfs>
  <cellStyles count="27">
    <cellStyle name="Comma 2" xfId="22" xr:uid="{D6D6412E-A073-4AE4-ACE4-FEF18EF05BA9}"/>
    <cellStyle name="Excel Built-in Normal" xfId="15" xr:uid="{00000000-0005-0000-0000-000000000000}"/>
    <cellStyle name="Excel Built-in Normal 1" xfId="16" xr:uid="{00000000-0005-0000-0000-000001000000}"/>
    <cellStyle name="merge" xfId="4" xr:uid="{00000000-0005-0000-0000-000002000000}"/>
    <cellStyle name="Normal" xfId="0" builtinId="0"/>
    <cellStyle name="Normal 10 2" xfId="2" xr:uid="{00000000-0005-0000-0000-000004000000}"/>
    <cellStyle name="Normal 14" xfId="17" xr:uid="{00000000-0005-0000-0000-000005000000}"/>
    <cellStyle name="Normal 2" xfId="1" xr:uid="{00000000-0005-0000-0000-000006000000}"/>
    <cellStyle name="Normal 2 2" xfId="7" xr:uid="{00000000-0005-0000-0000-000007000000}"/>
    <cellStyle name="Normal 2 2 2" xfId="10" xr:uid="{00000000-0005-0000-0000-000008000000}"/>
    <cellStyle name="Normal 2 3" xfId="23" xr:uid="{74341C98-22F8-435C-89EF-28A0BE644B0C}"/>
    <cellStyle name="Normal 2 31" xfId="26" xr:uid="{27B735E5-FDE3-4941-BDF2-7EEA2FAEB6B2}"/>
    <cellStyle name="Normal 27" xfId="8" xr:uid="{00000000-0005-0000-0000-000009000000}"/>
    <cellStyle name="Normal 3" xfId="21" xr:uid="{8F6D93C6-F288-4516-A8F3-28610C6E58AD}"/>
    <cellStyle name="Normal 3 13" xfId="11" xr:uid="{00000000-0005-0000-0000-00000A000000}"/>
    <cellStyle name="Normal 3 18" xfId="12" xr:uid="{00000000-0005-0000-0000-00000B000000}"/>
    <cellStyle name="Normal 3 2" xfId="25" xr:uid="{C3D82F83-B2FA-42E0-AFC5-4B78DCB776F6}"/>
    <cellStyle name="Normal 4" xfId="9" xr:uid="{00000000-0005-0000-0000-00000C000000}"/>
    <cellStyle name="Normal 4 2" xfId="6" xr:uid="{00000000-0005-0000-0000-00000D000000}"/>
    <cellStyle name="Normal 5" xfId="5" xr:uid="{00000000-0005-0000-0000-00000E000000}"/>
    <cellStyle name="Normal 6" xfId="24" xr:uid="{1C037167-D346-42A9-8773-15465076695E}"/>
    <cellStyle name="Normal 89" xfId="13" xr:uid="{00000000-0005-0000-0000-00000F000000}"/>
    <cellStyle name="Normal_Sheet1" xfId="18" xr:uid="{BAC331FE-5283-4B23-B5F4-3915043C1911}"/>
    <cellStyle name="Obično_A 3 - 4" xfId="20" xr:uid="{CD21B996-A0CB-4EB0-8131-C2A909E8939B}"/>
    <cellStyle name="Obično_ISPIS_1" xfId="14" xr:uid="{00000000-0005-0000-0000-000010000000}"/>
    <cellStyle name="Obično_JADRAN" xfId="19" xr:uid="{7D9AFCEB-F82A-47C5-86BB-AF206579D4EE}"/>
    <cellStyle name="Style 1" xfId="3" xr:uid="{00000000-0005-0000-0000-000011000000}"/>
  </cellStyles>
  <dxfs count="3">
    <dxf>
      <font>
        <condense val="0"/>
        <extend val="0"/>
        <color auto="1"/>
      </font>
    </dxf>
    <dxf>
      <font>
        <condense val="0"/>
        <extend val="0"/>
        <color auto="1"/>
      </font>
    </dxf>
    <dxf>
      <font>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672</xdr:row>
      <xdr:rowOff>0</xdr:rowOff>
    </xdr:from>
    <xdr:to>
      <xdr:col>1</xdr:col>
      <xdr:colOff>247650</xdr:colOff>
      <xdr:row>672</xdr:row>
      <xdr:rowOff>76200</xdr:rowOff>
    </xdr:to>
    <xdr:pic>
      <xdr:nvPicPr>
        <xdr:cNvPr id="122" name="Picture 121" descr="nadoknada">
          <a:extLst>
            <a:ext uri="{FF2B5EF4-FFF2-40B4-BE49-F238E27FC236}">
              <a16:creationId xmlns:a16="http://schemas.microsoft.com/office/drawing/2014/main" id="{2F3C0946-E405-4067-BB32-6457326A1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672</xdr:row>
      <xdr:rowOff>0</xdr:rowOff>
    </xdr:from>
    <xdr:to>
      <xdr:col>1</xdr:col>
      <xdr:colOff>142875</xdr:colOff>
      <xdr:row>672</xdr:row>
      <xdr:rowOff>76200</xdr:rowOff>
    </xdr:to>
    <xdr:pic>
      <xdr:nvPicPr>
        <xdr:cNvPr id="123" name="Picture 122" descr="nadoknada">
          <a:extLst>
            <a:ext uri="{FF2B5EF4-FFF2-40B4-BE49-F238E27FC236}">
              <a16:creationId xmlns:a16="http://schemas.microsoft.com/office/drawing/2014/main" id="{62DA35D3-B94B-49CF-8AB1-66C68AF218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672</xdr:row>
      <xdr:rowOff>0</xdr:rowOff>
    </xdr:from>
    <xdr:to>
      <xdr:col>1</xdr:col>
      <xdr:colOff>142875</xdr:colOff>
      <xdr:row>672</xdr:row>
      <xdr:rowOff>76200</xdr:rowOff>
    </xdr:to>
    <xdr:pic>
      <xdr:nvPicPr>
        <xdr:cNvPr id="124" name="Picture 123" descr="nadoknada">
          <a:extLst>
            <a:ext uri="{FF2B5EF4-FFF2-40B4-BE49-F238E27FC236}">
              <a16:creationId xmlns:a16="http://schemas.microsoft.com/office/drawing/2014/main" id="{A4F457EF-9EC0-4FFD-BD23-4DD63BF328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672</xdr:row>
      <xdr:rowOff>0</xdr:rowOff>
    </xdr:from>
    <xdr:to>
      <xdr:col>1</xdr:col>
      <xdr:colOff>142875</xdr:colOff>
      <xdr:row>672</xdr:row>
      <xdr:rowOff>76200</xdr:rowOff>
    </xdr:to>
    <xdr:pic>
      <xdr:nvPicPr>
        <xdr:cNvPr id="125" name="Picture 1" descr="nadoknada">
          <a:extLst>
            <a:ext uri="{FF2B5EF4-FFF2-40B4-BE49-F238E27FC236}">
              <a16:creationId xmlns:a16="http://schemas.microsoft.com/office/drawing/2014/main" id="{3AFDE1AE-DB0B-4975-ACD5-EDCA3201DC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672</xdr:row>
      <xdr:rowOff>0</xdr:rowOff>
    </xdr:from>
    <xdr:to>
      <xdr:col>1</xdr:col>
      <xdr:colOff>142875</xdr:colOff>
      <xdr:row>672</xdr:row>
      <xdr:rowOff>76200</xdr:rowOff>
    </xdr:to>
    <xdr:pic>
      <xdr:nvPicPr>
        <xdr:cNvPr id="126" name="Picture 2" descr="nadoknada">
          <a:extLst>
            <a:ext uri="{FF2B5EF4-FFF2-40B4-BE49-F238E27FC236}">
              <a16:creationId xmlns:a16="http://schemas.microsoft.com/office/drawing/2014/main" id="{41B2FEAE-6576-4A2D-BBB5-A889E0A610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672</xdr:row>
      <xdr:rowOff>0</xdr:rowOff>
    </xdr:from>
    <xdr:to>
      <xdr:col>1</xdr:col>
      <xdr:colOff>142875</xdr:colOff>
      <xdr:row>672</xdr:row>
      <xdr:rowOff>76200</xdr:rowOff>
    </xdr:to>
    <xdr:pic>
      <xdr:nvPicPr>
        <xdr:cNvPr id="127" name="Picture 3" descr="nadoknada">
          <a:extLst>
            <a:ext uri="{FF2B5EF4-FFF2-40B4-BE49-F238E27FC236}">
              <a16:creationId xmlns:a16="http://schemas.microsoft.com/office/drawing/2014/main" id="{8B92A4CB-C782-4261-96A0-2DEBC6C9C2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513</xdr:row>
      <xdr:rowOff>0</xdr:rowOff>
    </xdr:from>
    <xdr:ext cx="247650" cy="76200"/>
    <xdr:pic>
      <xdr:nvPicPr>
        <xdr:cNvPr id="128" name="Picture 127" descr="nadoknada">
          <a:extLst>
            <a:ext uri="{FF2B5EF4-FFF2-40B4-BE49-F238E27FC236}">
              <a16:creationId xmlns:a16="http://schemas.microsoft.com/office/drawing/2014/main" id="{0A27BACD-BD25-40CF-9579-BF32BA14D8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129" name="Picture 128" descr="nadoknada">
          <a:extLst>
            <a:ext uri="{FF2B5EF4-FFF2-40B4-BE49-F238E27FC236}">
              <a16:creationId xmlns:a16="http://schemas.microsoft.com/office/drawing/2014/main" id="{38F6412E-D8AB-41C0-9C9E-DE075AAD54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130" name="Picture 129" descr="nadoknada">
          <a:extLst>
            <a:ext uri="{FF2B5EF4-FFF2-40B4-BE49-F238E27FC236}">
              <a16:creationId xmlns:a16="http://schemas.microsoft.com/office/drawing/2014/main" id="{638DC5B6-6C3E-4F79-9102-7B5741F193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131" name="Picture 1" descr="nadoknada">
          <a:extLst>
            <a:ext uri="{FF2B5EF4-FFF2-40B4-BE49-F238E27FC236}">
              <a16:creationId xmlns:a16="http://schemas.microsoft.com/office/drawing/2014/main" id="{59CF3140-7284-4EDF-B116-8326B39C5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132" name="Picture 2" descr="nadoknada">
          <a:extLst>
            <a:ext uri="{FF2B5EF4-FFF2-40B4-BE49-F238E27FC236}">
              <a16:creationId xmlns:a16="http://schemas.microsoft.com/office/drawing/2014/main" id="{4724EE04-49B6-4E1D-A44E-CF9F0DE308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133" name="Picture 3" descr="nadoknada">
          <a:extLst>
            <a:ext uri="{FF2B5EF4-FFF2-40B4-BE49-F238E27FC236}">
              <a16:creationId xmlns:a16="http://schemas.microsoft.com/office/drawing/2014/main" id="{D30335DD-4063-4E25-B378-F1D628EC96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101</xdr:row>
      <xdr:rowOff>0</xdr:rowOff>
    </xdr:from>
    <xdr:to>
      <xdr:col>1</xdr:col>
      <xdr:colOff>247650</xdr:colOff>
      <xdr:row>101</xdr:row>
      <xdr:rowOff>76200</xdr:rowOff>
    </xdr:to>
    <xdr:pic>
      <xdr:nvPicPr>
        <xdr:cNvPr id="14" name="Picture 13" descr="nadoknada">
          <a:extLst>
            <a:ext uri="{FF2B5EF4-FFF2-40B4-BE49-F238E27FC236}">
              <a16:creationId xmlns:a16="http://schemas.microsoft.com/office/drawing/2014/main" id="{4338B72C-E894-4467-8154-2AD5E67550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15" name="Picture 14" descr="nadoknada">
          <a:extLst>
            <a:ext uri="{FF2B5EF4-FFF2-40B4-BE49-F238E27FC236}">
              <a16:creationId xmlns:a16="http://schemas.microsoft.com/office/drawing/2014/main" id="{5A7F8148-82E9-439A-990A-7FBAFDEEBF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16" name="Picture 15" descr="nadoknada">
          <a:extLst>
            <a:ext uri="{FF2B5EF4-FFF2-40B4-BE49-F238E27FC236}">
              <a16:creationId xmlns:a16="http://schemas.microsoft.com/office/drawing/2014/main" id="{E71EC95A-F559-4BB3-A42B-28B376F1B4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17" name="Picture 1" descr="nadoknada">
          <a:extLst>
            <a:ext uri="{FF2B5EF4-FFF2-40B4-BE49-F238E27FC236}">
              <a16:creationId xmlns:a16="http://schemas.microsoft.com/office/drawing/2014/main" id="{DD22033B-A3F4-4EE7-ABEB-AABEB188F0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18" name="Picture 2" descr="nadoknada">
          <a:extLst>
            <a:ext uri="{FF2B5EF4-FFF2-40B4-BE49-F238E27FC236}">
              <a16:creationId xmlns:a16="http://schemas.microsoft.com/office/drawing/2014/main" id="{EF936313-C197-42E4-A265-D55FFB77C6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19" name="Picture 3" descr="nadoknada">
          <a:extLst>
            <a:ext uri="{FF2B5EF4-FFF2-40B4-BE49-F238E27FC236}">
              <a16:creationId xmlns:a16="http://schemas.microsoft.com/office/drawing/2014/main" id="{820B2758-D0B9-48A0-8235-84DC95463B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101</xdr:row>
      <xdr:rowOff>0</xdr:rowOff>
    </xdr:from>
    <xdr:to>
      <xdr:col>1</xdr:col>
      <xdr:colOff>247650</xdr:colOff>
      <xdr:row>101</xdr:row>
      <xdr:rowOff>76200</xdr:rowOff>
    </xdr:to>
    <xdr:pic>
      <xdr:nvPicPr>
        <xdr:cNvPr id="20" name="Picture 13" descr="nadoknada">
          <a:extLst>
            <a:ext uri="{FF2B5EF4-FFF2-40B4-BE49-F238E27FC236}">
              <a16:creationId xmlns:a16="http://schemas.microsoft.com/office/drawing/2014/main" id="{ED2CEB42-1A6B-4FAA-8914-FE6FD973C7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21" name="Picture 14" descr="nadoknada">
          <a:extLst>
            <a:ext uri="{FF2B5EF4-FFF2-40B4-BE49-F238E27FC236}">
              <a16:creationId xmlns:a16="http://schemas.microsoft.com/office/drawing/2014/main" id="{2439F372-FA04-49C6-99EE-E2D696D8EB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22" name="Picture 15" descr="nadoknada">
          <a:extLst>
            <a:ext uri="{FF2B5EF4-FFF2-40B4-BE49-F238E27FC236}">
              <a16:creationId xmlns:a16="http://schemas.microsoft.com/office/drawing/2014/main" id="{CFF35997-F561-4BEE-9762-8E4C24233C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23" name="Picture 1" descr="nadoknada">
          <a:extLst>
            <a:ext uri="{FF2B5EF4-FFF2-40B4-BE49-F238E27FC236}">
              <a16:creationId xmlns:a16="http://schemas.microsoft.com/office/drawing/2014/main" id="{AD656E07-776C-4225-9A34-3A9DDA1E1C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24" name="Picture 2" descr="nadoknada">
          <a:extLst>
            <a:ext uri="{FF2B5EF4-FFF2-40B4-BE49-F238E27FC236}">
              <a16:creationId xmlns:a16="http://schemas.microsoft.com/office/drawing/2014/main" id="{0BC6FE5D-4B89-4C66-87A1-4F659944E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25" name="Picture 3" descr="nadoknada">
          <a:extLst>
            <a:ext uri="{FF2B5EF4-FFF2-40B4-BE49-F238E27FC236}">
              <a16:creationId xmlns:a16="http://schemas.microsoft.com/office/drawing/2014/main" id="{DA826C61-0313-4675-A862-E9F048096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513</xdr:row>
      <xdr:rowOff>0</xdr:rowOff>
    </xdr:from>
    <xdr:to>
      <xdr:col>1</xdr:col>
      <xdr:colOff>247650</xdr:colOff>
      <xdr:row>513</xdr:row>
      <xdr:rowOff>76200</xdr:rowOff>
    </xdr:to>
    <xdr:pic>
      <xdr:nvPicPr>
        <xdr:cNvPr id="26" name="Picture 25" descr="nadoknada">
          <a:extLst>
            <a:ext uri="{FF2B5EF4-FFF2-40B4-BE49-F238E27FC236}">
              <a16:creationId xmlns:a16="http://schemas.microsoft.com/office/drawing/2014/main" id="{E4CD9BF8-E76A-4060-9D6D-D610744672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513</xdr:row>
      <xdr:rowOff>0</xdr:rowOff>
    </xdr:from>
    <xdr:to>
      <xdr:col>1</xdr:col>
      <xdr:colOff>142875</xdr:colOff>
      <xdr:row>513</xdr:row>
      <xdr:rowOff>76200</xdr:rowOff>
    </xdr:to>
    <xdr:pic>
      <xdr:nvPicPr>
        <xdr:cNvPr id="27" name="Picture 26" descr="nadoknada">
          <a:extLst>
            <a:ext uri="{FF2B5EF4-FFF2-40B4-BE49-F238E27FC236}">
              <a16:creationId xmlns:a16="http://schemas.microsoft.com/office/drawing/2014/main" id="{6921C271-14EC-403B-B394-EAB2212010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513</xdr:row>
      <xdr:rowOff>0</xdr:rowOff>
    </xdr:from>
    <xdr:to>
      <xdr:col>1</xdr:col>
      <xdr:colOff>142875</xdr:colOff>
      <xdr:row>513</xdr:row>
      <xdr:rowOff>76200</xdr:rowOff>
    </xdr:to>
    <xdr:pic>
      <xdr:nvPicPr>
        <xdr:cNvPr id="28" name="Picture 27" descr="nadoknada">
          <a:extLst>
            <a:ext uri="{FF2B5EF4-FFF2-40B4-BE49-F238E27FC236}">
              <a16:creationId xmlns:a16="http://schemas.microsoft.com/office/drawing/2014/main" id="{31C26201-A935-444E-8088-1776DCC6A8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513</xdr:row>
      <xdr:rowOff>0</xdr:rowOff>
    </xdr:from>
    <xdr:to>
      <xdr:col>1</xdr:col>
      <xdr:colOff>142875</xdr:colOff>
      <xdr:row>513</xdr:row>
      <xdr:rowOff>76200</xdr:rowOff>
    </xdr:to>
    <xdr:pic>
      <xdr:nvPicPr>
        <xdr:cNvPr id="29" name="Picture 1" descr="nadoknada">
          <a:extLst>
            <a:ext uri="{FF2B5EF4-FFF2-40B4-BE49-F238E27FC236}">
              <a16:creationId xmlns:a16="http://schemas.microsoft.com/office/drawing/2014/main" id="{1E4B0A08-D154-493D-9009-62A22C56C0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513</xdr:row>
      <xdr:rowOff>0</xdr:rowOff>
    </xdr:from>
    <xdr:to>
      <xdr:col>1</xdr:col>
      <xdr:colOff>142875</xdr:colOff>
      <xdr:row>513</xdr:row>
      <xdr:rowOff>76200</xdr:rowOff>
    </xdr:to>
    <xdr:pic>
      <xdr:nvPicPr>
        <xdr:cNvPr id="30" name="Picture 2" descr="nadoknada">
          <a:extLst>
            <a:ext uri="{FF2B5EF4-FFF2-40B4-BE49-F238E27FC236}">
              <a16:creationId xmlns:a16="http://schemas.microsoft.com/office/drawing/2014/main" id="{D511F254-F2B5-4B91-B9CF-643D226480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513</xdr:row>
      <xdr:rowOff>0</xdr:rowOff>
    </xdr:from>
    <xdr:to>
      <xdr:col>1</xdr:col>
      <xdr:colOff>142875</xdr:colOff>
      <xdr:row>513</xdr:row>
      <xdr:rowOff>76200</xdr:rowOff>
    </xdr:to>
    <xdr:pic>
      <xdr:nvPicPr>
        <xdr:cNvPr id="31" name="Picture 3" descr="nadoknada">
          <a:extLst>
            <a:ext uri="{FF2B5EF4-FFF2-40B4-BE49-F238E27FC236}">
              <a16:creationId xmlns:a16="http://schemas.microsoft.com/office/drawing/2014/main" id="{7AF0993F-CC5A-4FF2-BE77-04A5C5A8F1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513</xdr:row>
      <xdr:rowOff>0</xdr:rowOff>
    </xdr:from>
    <xdr:ext cx="247650" cy="76200"/>
    <xdr:pic>
      <xdr:nvPicPr>
        <xdr:cNvPr id="32" name="Picture 31" descr="nadoknada">
          <a:extLst>
            <a:ext uri="{FF2B5EF4-FFF2-40B4-BE49-F238E27FC236}">
              <a16:creationId xmlns:a16="http://schemas.microsoft.com/office/drawing/2014/main" id="{161C94E5-7562-43F0-9FF7-B60D8616BE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3" name="Picture 32" descr="nadoknada">
          <a:extLst>
            <a:ext uri="{FF2B5EF4-FFF2-40B4-BE49-F238E27FC236}">
              <a16:creationId xmlns:a16="http://schemas.microsoft.com/office/drawing/2014/main" id="{B7A229C6-33E8-4A94-84BF-3A15B3C1B8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4" name="Picture 33" descr="nadoknada">
          <a:extLst>
            <a:ext uri="{FF2B5EF4-FFF2-40B4-BE49-F238E27FC236}">
              <a16:creationId xmlns:a16="http://schemas.microsoft.com/office/drawing/2014/main" id="{FB612695-30EA-49CC-85E1-BC8A55A592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5" name="Picture 1" descr="nadoknada">
          <a:extLst>
            <a:ext uri="{FF2B5EF4-FFF2-40B4-BE49-F238E27FC236}">
              <a16:creationId xmlns:a16="http://schemas.microsoft.com/office/drawing/2014/main" id="{48036A06-DEC1-41C3-BDFF-6931FB4670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6" name="Picture 2" descr="nadoknada">
          <a:extLst>
            <a:ext uri="{FF2B5EF4-FFF2-40B4-BE49-F238E27FC236}">
              <a16:creationId xmlns:a16="http://schemas.microsoft.com/office/drawing/2014/main" id="{E9E887ED-48BF-43C8-8CF5-81F94AB499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7" name="Picture 3" descr="nadoknada">
          <a:extLst>
            <a:ext uri="{FF2B5EF4-FFF2-40B4-BE49-F238E27FC236}">
              <a16:creationId xmlns:a16="http://schemas.microsoft.com/office/drawing/2014/main" id="{73B69A29-FCAE-4088-A5C0-0E665E568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513</xdr:row>
      <xdr:rowOff>0</xdr:rowOff>
    </xdr:from>
    <xdr:ext cx="247650" cy="76200"/>
    <xdr:pic>
      <xdr:nvPicPr>
        <xdr:cNvPr id="38" name="Picture 37" descr="nadoknada">
          <a:extLst>
            <a:ext uri="{FF2B5EF4-FFF2-40B4-BE49-F238E27FC236}">
              <a16:creationId xmlns:a16="http://schemas.microsoft.com/office/drawing/2014/main" id="{9A276DDA-46CC-41E9-99F6-B82A31C0B3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39" name="Picture 38" descr="nadoknada">
          <a:extLst>
            <a:ext uri="{FF2B5EF4-FFF2-40B4-BE49-F238E27FC236}">
              <a16:creationId xmlns:a16="http://schemas.microsoft.com/office/drawing/2014/main" id="{106C955D-89A3-46BA-B529-BC0F82301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0" name="Picture 39" descr="nadoknada">
          <a:extLst>
            <a:ext uri="{FF2B5EF4-FFF2-40B4-BE49-F238E27FC236}">
              <a16:creationId xmlns:a16="http://schemas.microsoft.com/office/drawing/2014/main" id="{7F5B63D4-271D-4458-938B-8E7A2D93BD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1" name="Picture 1" descr="nadoknada">
          <a:extLst>
            <a:ext uri="{FF2B5EF4-FFF2-40B4-BE49-F238E27FC236}">
              <a16:creationId xmlns:a16="http://schemas.microsoft.com/office/drawing/2014/main" id="{0880D525-6E52-41F3-95EF-EDB6C1609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2" name="Picture 2" descr="nadoknada">
          <a:extLst>
            <a:ext uri="{FF2B5EF4-FFF2-40B4-BE49-F238E27FC236}">
              <a16:creationId xmlns:a16="http://schemas.microsoft.com/office/drawing/2014/main" id="{CA75B118-7749-437C-8163-5840C570F5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3" name="Picture 3" descr="nadoknada">
          <a:extLst>
            <a:ext uri="{FF2B5EF4-FFF2-40B4-BE49-F238E27FC236}">
              <a16:creationId xmlns:a16="http://schemas.microsoft.com/office/drawing/2014/main" id="{41DAC0FE-617D-4526-9610-664EB62FBE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513</xdr:row>
      <xdr:rowOff>0</xdr:rowOff>
    </xdr:from>
    <xdr:ext cx="247650" cy="76200"/>
    <xdr:pic>
      <xdr:nvPicPr>
        <xdr:cNvPr id="44" name="Picture 43" descr="nadoknada">
          <a:extLst>
            <a:ext uri="{FF2B5EF4-FFF2-40B4-BE49-F238E27FC236}">
              <a16:creationId xmlns:a16="http://schemas.microsoft.com/office/drawing/2014/main" id="{DCF5C4D4-989A-421C-A678-0E2DAD57F0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5" name="Picture 44" descr="nadoknada">
          <a:extLst>
            <a:ext uri="{FF2B5EF4-FFF2-40B4-BE49-F238E27FC236}">
              <a16:creationId xmlns:a16="http://schemas.microsoft.com/office/drawing/2014/main" id="{463EE546-273B-4FF8-880F-3CDF94733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6" name="Picture 45" descr="nadoknada">
          <a:extLst>
            <a:ext uri="{FF2B5EF4-FFF2-40B4-BE49-F238E27FC236}">
              <a16:creationId xmlns:a16="http://schemas.microsoft.com/office/drawing/2014/main" id="{9FF63CF8-B7A7-40A5-9270-A5D82126EA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513</xdr:row>
      <xdr:rowOff>0</xdr:rowOff>
    </xdr:from>
    <xdr:ext cx="142875" cy="76200"/>
    <xdr:pic>
      <xdr:nvPicPr>
        <xdr:cNvPr id="47" name="Picture 1" descr="nadoknada">
          <a:extLst>
            <a:ext uri="{FF2B5EF4-FFF2-40B4-BE49-F238E27FC236}">
              <a16:creationId xmlns:a16="http://schemas.microsoft.com/office/drawing/2014/main" id="{BF28DECA-3189-4C26-AA85-A8B4284584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204</xdr:row>
      <xdr:rowOff>0</xdr:rowOff>
    </xdr:from>
    <xdr:to>
      <xdr:col>1</xdr:col>
      <xdr:colOff>247650</xdr:colOff>
      <xdr:row>204</xdr:row>
      <xdr:rowOff>76200</xdr:rowOff>
    </xdr:to>
    <xdr:pic>
      <xdr:nvPicPr>
        <xdr:cNvPr id="50" name="Picture 49" descr="nadoknada">
          <a:extLst>
            <a:ext uri="{FF2B5EF4-FFF2-40B4-BE49-F238E27FC236}">
              <a16:creationId xmlns:a16="http://schemas.microsoft.com/office/drawing/2014/main" id="{E100FE73-3E3D-4136-9D0C-FAA7E2B57E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204</xdr:row>
      <xdr:rowOff>0</xdr:rowOff>
    </xdr:from>
    <xdr:to>
      <xdr:col>1</xdr:col>
      <xdr:colOff>142875</xdr:colOff>
      <xdr:row>204</xdr:row>
      <xdr:rowOff>76200</xdr:rowOff>
    </xdr:to>
    <xdr:pic>
      <xdr:nvPicPr>
        <xdr:cNvPr id="51" name="Picture 50" descr="nadoknada">
          <a:extLst>
            <a:ext uri="{FF2B5EF4-FFF2-40B4-BE49-F238E27FC236}">
              <a16:creationId xmlns:a16="http://schemas.microsoft.com/office/drawing/2014/main" id="{9AF55205-2992-40E2-9CE8-EE30238C94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204</xdr:row>
      <xdr:rowOff>0</xdr:rowOff>
    </xdr:from>
    <xdr:to>
      <xdr:col>1</xdr:col>
      <xdr:colOff>142875</xdr:colOff>
      <xdr:row>204</xdr:row>
      <xdr:rowOff>76200</xdr:rowOff>
    </xdr:to>
    <xdr:pic>
      <xdr:nvPicPr>
        <xdr:cNvPr id="52" name="Picture 51" descr="nadoknada">
          <a:extLst>
            <a:ext uri="{FF2B5EF4-FFF2-40B4-BE49-F238E27FC236}">
              <a16:creationId xmlns:a16="http://schemas.microsoft.com/office/drawing/2014/main" id="{51F21369-903F-4958-9345-259A1AC34D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204</xdr:row>
      <xdr:rowOff>0</xdr:rowOff>
    </xdr:from>
    <xdr:to>
      <xdr:col>1</xdr:col>
      <xdr:colOff>142875</xdr:colOff>
      <xdr:row>204</xdr:row>
      <xdr:rowOff>76200</xdr:rowOff>
    </xdr:to>
    <xdr:pic>
      <xdr:nvPicPr>
        <xdr:cNvPr id="53" name="Picture 1" descr="nadoknada">
          <a:extLst>
            <a:ext uri="{FF2B5EF4-FFF2-40B4-BE49-F238E27FC236}">
              <a16:creationId xmlns:a16="http://schemas.microsoft.com/office/drawing/2014/main" id="{3B1D9FA8-241B-468D-BEC6-7523E742C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204</xdr:row>
      <xdr:rowOff>0</xdr:rowOff>
    </xdr:from>
    <xdr:to>
      <xdr:col>1</xdr:col>
      <xdr:colOff>142875</xdr:colOff>
      <xdr:row>204</xdr:row>
      <xdr:rowOff>76200</xdr:rowOff>
    </xdr:to>
    <xdr:pic>
      <xdr:nvPicPr>
        <xdr:cNvPr id="54" name="Picture 2" descr="nadoknada">
          <a:extLst>
            <a:ext uri="{FF2B5EF4-FFF2-40B4-BE49-F238E27FC236}">
              <a16:creationId xmlns:a16="http://schemas.microsoft.com/office/drawing/2014/main" id="{9AC15507-1C20-4717-8C88-A0D1C9AE34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204</xdr:row>
      <xdr:rowOff>0</xdr:rowOff>
    </xdr:from>
    <xdr:to>
      <xdr:col>1</xdr:col>
      <xdr:colOff>142875</xdr:colOff>
      <xdr:row>204</xdr:row>
      <xdr:rowOff>76200</xdr:rowOff>
    </xdr:to>
    <xdr:pic>
      <xdr:nvPicPr>
        <xdr:cNvPr id="55" name="Picture 3" descr="nadoknada">
          <a:extLst>
            <a:ext uri="{FF2B5EF4-FFF2-40B4-BE49-F238E27FC236}">
              <a16:creationId xmlns:a16="http://schemas.microsoft.com/office/drawing/2014/main" id="{982B20EE-8883-4D77-AC86-F2AF6EE476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2548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182</xdr:row>
      <xdr:rowOff>0</xdr:rowOff>
    </xdr:from>
    <xdr:ext cx="247650" cy="76200"/>
    <xdr:pic>
      <xdr:nvPicPr>
        <xdr:cNvPr id="56" name="Picture 55" descr="nadoknada">
          <a:extLst>
            <a:ext uri="{FF2B5EF4-FFF2-40B4-BE49-F238E27FC236}">
              <a16:creationId xmlns:a16="http://schemas.microsoft.com/office/drawing/2014/main" id="{006015E2-8880-45A2-9249-DC78F53482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182</xdr:row>
      <xdr:rowOff>0</xdr:rowOff>
    </xdr:from>
    <xdr:ext cx="142875" cy="76200"/>
    <xdr:pic>
      <xdr:nvPicPr>
        <xdr:cNvPr id="57" name="Picture 56" descr="nadoknada">
          <a:extLst>
            <a:ext uri="{FF2B5EF4-FFF2-40B4-BE49-F238E27FC236}">
              <a16:creationId xmlns:a16="http://schemas.microsoft.com/office/drawing/2014/main" id="{66829FEF-BB68-471E-AF72-F3A690D0F5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182</xdr:row>
      <xdr:rowOff>0</xdr:rowOff>
    </xdr:from>
    <xdr:ext cx="142875" cy="76200"/>
    <xdr:pic>
      <xdr:nvPicPr>
        <xdr:cNvPr id="58" name="Picture 57" descr="nadoknada">
          <a:extLst>
            <a:ext uri="{FF2B5EF4-FFF2-40B4-BE49-F238E27FC236}">
              <a16:creationId xmlns:a16="http://schemas.microsoft.com/office/drawing/2014/main" id="{F51E20C2-20F4-4D88-8D4D-331308567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182</xdr:row>
      <xdr:rowOff>0</xdr:rowOff>
    </xdr:from>
    <xdr:ext cx="142875" cy="76200"/>
    <xdr:pic>
      <xdr:nvPicPr>
        <xdr:cNvPr id="59" name="Picture 1" descr="nadoknada">
          <a:extLst>
            <a:ext uri="{FF2B5EF4-FFF2-40B4-BE49-F238E27FC236}">
              <a16:creationId xmlns:a16="http://schemas.microsoft.com/office/drawing/2014/main" id="{8519378B-264E-4ABD-B410-549168A604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182</xdr:row>
      <xdr:rowOff>0</xdr:rowOff>
    </xdr:from>
    <xdr:ext cx="142875" cy="76200"/>
    <xdr:pic>
      <xdr:nvPicPr>
        <xdr:cNvPr id="60" name="Picture 2" descr="nadoknada">
          <a:extLst>
            <a:ext uri="{FF2B5EF4-FFF2-40B4-BE49-F238E27FC236}">
              <a16:creationId xmlns:a16="http://schemas.microsoft.com/office/drawing/2014/main" id="{0CC6EAE3-5B0A-4394-96E2-3B8D46DE8D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182</xdr:row>
      <xdr:rowOff>0</xdr:rowOff>
    </xdr:from>
    <xdr:ext cx="142875" cy="76200"/>
    <xdr:pic>
      <xdr:nvPicPr>
        <xdr:cNvPr id="61" name="Picture 3" descr="nadoknada">
          <a:extLst>
            <a:ext uri="{FF2B5EF4-FFF2-40B4-BE49-F238E27FC236}">
              <a16:creationId xmlns:a16="http://schemas.microsoft.com/office/drawing/2014/main" id="{515DD1F3-3FFA-4115-B098-5B6C530B30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7276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163</xdr:row>
      <xdr:rowOff>0</xdr:rowOff>
    </xdr:from>
    <xdr:ext cx="247650" cy="76200"/>
    <xdr:pic>
      <xdr:nvPicPr>
        <xdr:cNvPr id="62" name="Picture 61" descr="nadoknada">
          <a:extLst>
            <a:ext uri="{FF2B5EF4-FFF2-40B4-BE49-F238E27FC236}">
              <a16:creationId xmlns:a16="http://schemas.microsoft.com/office/drawing/2014/main" id="{BAE1D354-CC53-41C7-9A15-B9A1B25BA7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63" name="Picture 62" descr="nadoknada">
          <a:extLst>
            <a:ext uri="{FF2B5EF4-FFF2-40B4-BE49-F238E27FC236}">
              <a16:creationId xmlns:a16="http://schemas.microsoft.com/office/drawing/2014/main" id="{37B287AD-049A-4B68-943E-B9D0304B5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64" name="Picture 63" descr="nadoknada">
          <a:extLst>
            <a:ext uri="{FF2B5EF4-FFF2-40B4-BE49-F238E27FC236}">
              <a16:creationId xmlns:a16="http://schemas.microsoft.com/office/drawing/2014/main" id="{2F3B0B03-5B56-4988-9BF6-4B61E997B0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65" name="Picture 1" descr="nadoknada">
          <a:extLst>
            <a:ext uri="{FF2B5EF4-FFF2-40B4-BE49-F238E27FC236}">
              <a16:creationId xmlns:a16="http://schemas.microsoft.com/office/drawing/2014/main" id="{F5A53172-42EA-41D7-9FC1-8E0326A046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66" name="Picture 2" descr="nadoknada">
          <a:extLst>
            <a:ext uri="{FF2B5EF4-FFF2-40B4-BE49-F238E27FC236}">
              <a16:creationId xmlns:a16="http://schemas.microsoft.com/office/drawing/2014/main" id="{12813257-5409-4674-8FED-0B4BE980A2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67" name="Picture 3" descr="nadoknada">
          <a:extLst>
            <a:ext uri="{FF2B5EF4-FFF2-40B4-BE49-F238E27FC236}">
              <a16:creationId xmlns:a16="http://schemas.microsoft.com/office/drawing/2014/main" id="{AAB62E3A-7FAB-4F83-9828-CFF6000307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11359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101</xdr:row>
      <xdr:rowOff>0</xdr:rowOff>
    </xdr:from>
    <xdr:to>
      <xdr:col>1</xdr:col>
      <xdr:colOff>247650</xdr:colOff>
      <xdr:row>101</xdr:row>
      <xdr:rowOff>76200</xdr:rowOff>
    </xdr:to>
    <xdr:pic>
      <xdr:nvPicPr>
        <xdr:cNvPr id="68" name="Picture 13" descr="nadoknada">
          <a:extLst>
            <a:ext uri="{FF2B5EF4-FFF2-40B4-BE49-F238E27FC236}">
              <a16:creationId xmlns:a16="http://schemas.microsoft.com/office/drawing/2014/main" id="{15C7915A-CC0C-4490-8192-BD8DC506AC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69" name="Picture 14" descr="nadoknada">
          <a:extLst>
            <a:ext uri="{FF2B5EF4-FFF2-40B4-BE49-F238E27FC236}">
              <a16:creationId xmlns:a16="http://schemas.microsoft.com/office/drawing/2014/main" id="{229ABDED-B9BA-4D58-8577-6C0A937225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0" name="Picture 15" descr="nadoknada">
          <a:extLst>
            <a:ext uri="{FF2B5EF4-FFF2-40B4-BE49-F238E27FC236}">
              <a16:creationId xmlns:a16="http://schemas.microsoft.com/office/drawing/2014/main" id="{6C1C304F-2631-49E6-920A-A15E569E7A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1" name="Picture 1" descr="nadoknada">
          <a:extLst>
            <a:ext uri="{FF2B5EF4-FFF2-40B4-BE49-F238E27FC236}">
              <a16:creationId xmlns:a16="http://schemas.microsoft.com/office/drawing/2014/main" id="{437C2840-E314-4BEC-9A8B-F2B75B3132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2" name="Picture 2" descr="nadoknada">
          <a:extLst>
            <a:ext uri="{FF2B5EF4-FFF2-40B4-BE49-F238E27FC236}">
              <a16:creationId xmlns:a16="http://schemas.microsoft.com/office/drawing/2014/main" id="{7292BAC4-901D-4930-93AE-C25102090A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3" name="Picture 3" descr="nadoknada">
          <a:extLst>
            <a:ext uri="{FF2B5EF4-FFF2-40B4-BE49-F238E27FC236}">
              <a16:creationId xmlns:a16="http://schemas.microsoft.com/office/drawing/2014/main" id="{EAE5942A-EF6B-44F0-A1C1-36999366E2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101</xdr:row>
      <xdr:rowOff>0</xdr:rowOff>
    </xdr:from>
    <xdr:to>
      <xdr:col>1</xdr:col>
      <xdr:colOff>247650</xdr:colOff>
      <xdr:row>101</xdr:row>
      <xdr:rowOff>76200</xdr:rowOff>
    </xdr:to>
    <xdr:pic>
      <xdr:nvPicPr>
        <xdr:cNvPr id="74" name="Picture 73" descr="nadoknada">
          <a:extLst>
            <a:ext uri="{FF2B5EF4-FFF2-40B4-BE49-F238E27FC236}">
              <a16:creationId xmlns:a16="http://schemas.microsoft.com/office/drawing/2014/main" id="{527E19F3-5602-41B6-A3C7-F5DF2A93B0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5" name="Picture 74" descr="nadoknada">
          <a:extLst>
            <a:ext uri="{FF2B5EF4-FFF2-40B4-BE49-F238E27FC236}">
              <a16:creationId xmlns:a16="http://schemas.microsoft.com/office/drawing/2014/main" id="{5B17D5B7-FF7A-45AE-9B9E-8722FD41A0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6" name="Picture 75" descr="nadoknada">
          <a:extLst>
            <a:ext uri="{FF2B5EF4-FFF2-40B4-BE49-F238E27FC236}">
              <a16:creationId xmlns:a16="http://schemas.microsoft.com/office/drawing/2014/main" id="{FFF2277D-612E-4BC5-BF10-2AF7405D4D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7" name="Picture 1" descr="nadoknada">
          <a:extLst>
            <a:ext uri="{FF2B5EF4-FFF2-40B4-BE49-F238E27FC236}">
              <a16:creationId xmlns:a16="http://schemas.microsoft.com/office/drawing/2014/main" id="{E6D4C7EE-5ED6-4369-9E77-63C878364A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8" name="Picture 2" descr="nadoknada">
          <a:extLst>
            <a:ext uri="{FF2B5EF4-FFF2-40B4-BE49-F238E27FC236}">
              <a16:creationId xmlns:a16="http://schemas.microsoft.com/office/drawing/2014/main" id="{EA5C6CC3-A8BB-4705-BE22-C7021290FC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79" name="Picture 3" descr="nadoknada">
          <a:extLst>
            <a:ext uri="{FF2B5EF4-FFF2-40B4-BE49-F238E27FC236}">
              <a16:creationId xmlns:a16="http://schemas.microsoft.com/office/drawing/2014/main" id="{43E71E0E-F8D6-490A-BE32-A3098E2949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101</xdr:row>
      <xdr:rowOff>0</xdr:rowOff>
    </xdr:from>
    <xdr:to>
      <xdr:col>1</xdr:col>
      <xdr:colOff>247650</xdr:colOff>
      <xdr:row>101</xdr:row>
      <xdr:rowOff>76200</xdr:rowOff>
    </xdr:to>
    <xdr:pic>
      <xdr:nvPicPr>
        <xdr:cNvPr id="80" name="Picture 13" descr="nadoknada">
          <a:extLst>
            <a:ext uri="{FF2B5EF4-FFF2-40B4-BE49-F238E27FC236}">
              <a16:creationId xmlns:a16="http://schemas.microsoft.com/office/drawing/2014/main" id="{B1B49ACF-22E0-4469-92BE-0DA359CCD3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81" name="Picture 14" descr="nadoknada">
          <a:extLst>
            <a:ext uri="{FF2B5EF4-FFF2-40B4-BE49-F238E27FC236}">
              <a16:creationId xmlns:a16="http://schemas.microsoft.com/office/drawing/2014/main" id="{F82024A6-1CFD-42FB-9BAC-EE7AD8BFC1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82" name="Picture 15" descr="nadoknada">
          <a:extLst>
            <a:ext uri="{FF2B5EF4-FFF2-40B4-BE49-F238E27FC236}">
              <a16:creationId xmlns:a16="http://schemas.microsoft.com/office/drawing/2014/main" id="{A1C481B4-BD43-4EB0-AEE2-995843F857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83" name="Picture 1" descr="nadoknada">
          <a:extLst>
            <a:ext uri="{FF2B5EF4-FFF2-40B4-BE49-F238E27FC236}">
              <a16:creationId xmlns:a16="http://schemas.microsoft.com/office/drawing/2014/main" id="{4FF98E78-042F-4EEA-A712-E1D2EB79F2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84" name="Picture 2" descr="nadoknada">
          <a:extLst>
            <a:ext uri="{FF2B5EF4-FFF2-40B4-BE49-F238E27FC236}">
              <a16:creationId xmlns:a16="http://schemas.microsoft.com/office/drawing/2014/main" id="{1855B62E-0488-41C6-824C-F5A761F5B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xdr:row>
      <xdr:rowOff>0</xdr:rowOff>
    </xdr:from>
    <xdr:to>
      <xdr:col>1</xdr:col>
      <xdr:colOff>142875</xdr:colOff>
      <xdr:row>101</xdr:row>
      <xdr:rowOff>76200</xdr:rowOff>
    </xdr:to>
    <xdr:pic>
      <xdr:nvPicPr>
        <xdr:cNvPr id="85" name="Picture 3" descr="nadoknada">
          <a:extLst>
            <a:ext uri="{FF2B5EF4-FFF2-40B4-BE49-F238E27FC236}">
              <a16:creationId xmlns:a16="http://schemas.microsoft.com/office/drawing/2014/main" id="{F8985511-CD62-44E9-A3B0-92DFC4022D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6373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156</xdr:row>
      <xdr:rowOff>0</xdr:rowOff>
    </xdr:from>
    <xdr:ext cx="247650" cy="76200"/>
    <xdr:pic>
      <xdr:nvPicPr>
        <xdr:cNvPr id="86" name="Picture 85" descr="nadoknada">
          <a:extLst>
            <a:ext uri="{FF2B5EF4-FFF2-40B4-BE49-F238E27FC236}">
              <a16:creationId xmlns:a16="http://schemas.microsoft.com/office/drawing/2014/main" id="{A327D49C-C0E8-4084-BB52-3CB3F5EFF3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156</xdr:row>
      <xdr:rowOff>0</xdr:rowOff>
    </xdr:from>
    <xdr:ext cx="142875" cy="76200"/>
    <xdr:pic>
      <xdr:nvPicPr>
        <xdr:cNvPr id="87" name="Picture 86" descr="nadoknada">
          <a:extLst>
            <a:ext uri="{FF2B5EF4-FFF2-40B4-BE49-F238E27FC236}">
              <a16:creationId xmlns:a16="http://schemas.microsoft.com/office/drawing/2014/main" id="{53550FE7-9C53-4990-8C6B-29CDD7A040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156</xdr:row>
      <xdr:rowOff>0</xdr:rowOff>
    </xdr:from>
    <xdr:ext cx="142875" cy="76200"/>
    <xdr:pic>
      <xdr:nvPicPr>
        <xdr:cNvPr id="88" name="Picture 87" descr="nadoknada">
          <a:extLst>
            <a:ext uri="{FF2B5EF4-FFF2-40B4-BE49-F238E27FC236}">
              <a16:creationId xmlns:a16="http://schemas.microsoft.com/office/drawing/2014/main" id="{6B85DDF2-E41A-47B5-95A2-9A5AB99026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156</xdr:row>
      <xdr:rowOff>0</xdr:rowOff>
    </xdr:from>
    <xdr:ext cx="142875" cy="76200"/>
    <xdr:pic>
      <xdr:nvPicPr>
        <xdr:cNvPr id="89" name="Picture 1" descr="nadoknada">
          <a:extLst>
            <a:ext uri="{FF2B5EF4-FFF2-40B4-BE49-F238E27FC236}">
              <a16:creationId xmlns:a16="http://schemas.microsoft.com/office/drawing/2014/main" id="{1D797B48-F8A5-4215-B0AE-E0A97686E2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156</xdr:row>
      <xdr:rowOff>0</xdr:rowOff>
    </xdr:from>
    <xdr:ext cx="142875" cy="76200"/>
    <xdr:pic>
      <xdr:nvPicPr>
        <xdr:cNvPr id="90" name="Picture 2" descr="nadoknada">
          <a:extLst>
            <a:ext uri="{FF2B5EF4-FFF2-40B4-BE49-F238E27FC236}">
              <a16:creationId xmlns:a16="http://schemas.microsoft.com/office/drawing/2014/main" id="{69540904-98A0-4B9E-A749-6E56F03165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156</xdr:row>
      <xdr:rowOff>0</xdr:rowOff>
    </xdr:from>
    <xdr:ext cx="142875" cy="76200"/>
    <xdr:pic>
      <xdr:nvPicPr>
        <xdr:cNvPr id="91" name="Picture 3" descr="nadoknada">
          <a:extLst>
            <a:ext uri="{FF2B5EF4-FFF2-40B4-BE49-F238E27FC236}">
              <a16:creationId xmlns:a16="http://schemas.microsoft.com/office/drawing/2014/main" id="{FF00D070-5C2D-4153-B3A4-C231DFF9FA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31755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163</xdr:row>
      <xdr:rowOff>0</xdr:rowOff>
    </xdr:from>
    <xdr:ext cx="247650" cy="76200"/>
    <xdr:pic>
      <xdr:nvPicPr>
        <xdr:cNvPr id="92" name="Picture 91" descr="nadoknada">
          <a:extLst>
            <a:ext uri="{FF2B5EF4-FFF2-40B4-BE49-F238E27FC236}">
              <a16:creationId xmlns:a16="http://schemas.microsoft.com/office/drawing/2014/main" id="{673B2272-9A54-4924-949B-98523CE428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3" name="Picture 92" descr="nadoknada">
          <a:extLst>
            <a:ext uri="{FF2B5EF4-FFF2-40B4-BE49-F238E27FC236}">
              <a16:creationId xmlns:a16="http://schemas.microsoft.com/office/drawing/2014/main" id="{6BE5FE61-D5D6-4E21-8780-3445560EE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4" name="Picture 93" descr="nadoknada">
          <a:extLst>
            <a:ext uri="{FF2B5EF4-FFF2-40B4-BE49-F238E27FC236}">
              <a16:creationId xmlns:a16="http://schemas.microsoft.com/office/drawing/2014/main" id="{73E1878A-3E02-4E85-9D9C-C4EDEEBB5C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5" name="Picture 1" descr="nadoknada">
          <a:extLst>
            <a:ext uri="{FF2B5EF4-FFF2-40B4-BE49-F238E27FC236}">
              <a16:creationId xmlns:a16="http://schemas.microsoft.com/office/drawing/2014/main" id="{B6038B13-1258-445C-BF8F-894226AE98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6" name="Picture 2" descr="nadoknada">
          <a:extLst>
            <a:ext uri="{FF2B5EF4-FFF2-40B4-BE49-F238E27FC236}">
              <a16:creationId xmlns:a16="http://schemas.microsoft.com/office/drawing/2014/main" id="{530A7C2C-5658-4B12-A429-4B49C931B8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7" name="Picture 3" descr="nadoknada">
          <a:extLst>
            <a:ext uri="{FF2B5EF4-FFF2-40B4-BE49-F238E27FC236}">
              <a16:creationId xmlns:a16="http://schemas.microsoft.com/office/drawing/2014/main" id="{BD9C8157-5773-41C7-A8A0-D4AB841F78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163</xdr:row>
      <xdr:rowOff>0</xdr:rowOff>
    </xdr:from>
    <xdr:ext cx="247650" cy="76200"/>
    <xdr:pic>
      <xdr:nvPicPr>
        <xdr:cNvPr id="98" name="Picture 97" descr="nadoknada">
          <a:extLst>
            <a:ext uri="{FF2B5EF4-FFF2-40B4-BE49-F238E27FC236}">
              <a16:creationId xmlns:a16="http://schemas.microsoft.com/office/drawing/2014/main" id="{915B852B-D4D2-44BA-9B93-C5C8705576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99" name="Picture 98" descr="nadoknada">
          <a:extLst>
            <a:ext uri="{FF2B5EF4-FFF2-40B4-BE49-F238E27FC236}">
              <a16:creationId xmlns:a16="http://schemas.microsoft.com/office/drawing/2014/main" id="{640B486D-DE2A-4B0E-B90E-A44FDA98C4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0" name="Picture 99" descr="nadoknada">
          <a:extLst>
            <a:ext uri="{FF2B5EF4-FFF2-40B4-BE49-F238E27FC236}">
              <a16:creationId xmlns:a16="http://schemas.microsoft.com/office/drawing/2014/main" id="{134437EF-0C53-40B6-9430-179C84B83B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1" name="Picture 1" descr="nadoknada">
          <a:extLst>
            <a:ext uri="{FF2B5EF4-FFF2-40B4-BE49-F238E27FC236}">
              <a16:creationId xmlns:a16="http://schemas.microsoft.com/office/drawing/2014/main" id="{67134AB2-3E15-4368-A99E-6A205A24D7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2" name="Picture 2" descr="nadoknada">
          <a:extLst>
            <a:ext uri="{FF2B5EF4-FFF2-40B4-BE49-F238E27FC236}">
              <a16:creationId xmlns:a16="http://schemas.microsoft.com/office/drawing/2014/main" id="{63D49FD2-8084-4D42-B982-11003C6633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3" name="Picture 3" descr="nadoknada">
          <a:extLst>
            <a:ext uri="{FF2B5EF4-FFF2-40B4-BE49-F238E27FC236}">
              <a16:creationId xmlns:a16="http://schemas.microsoft.com/office/drawing/2014/main" id="{CB58873E-7485-40D0-8030-E2479A1AC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163</xdr:row>
      <xdr:rowOff>0</xdr:rowOff>
    </xdr:from>
    <xdr:ext cx="247650" cy="76200"/>
    <xdr:pic>
      <xdr:nvPicPr>
        <xdr:cNvPr id="104" name="Picture 103" descr="nadoknada">
          <a:extLst>
            <a:ext uri="{FF2B5EF4-FFF2-40B4-BE49-F238E27FC236}">
              <a16:creationId xmlns:a16="http://schemas.microsoft.com/office/drawing/2014/main" id="{C770AA10-E146-4778-8C00-F6D25176B1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5" name="Picture 104" descr="nadoknada">
          <a:extLst>
            <a:ext uri="{FF2B5EF4-FFF2-40B4-BE49-F238E27FC236}">
              <a16:creationId xmlns:a16="http://schemas.microsoft.com/office/drawing/2014/main" id="{6ACC3F94-D166-46CB-A2C2-D2BFEE733E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6" name="Picture 105" descr="nadoknada">
          <a:extLst>
            <a:ext uri="{FF2B5EF4-FFF2-40B4-BE49-F238E27FC236}">
              <a16:creationId xmlns:a16="http://schemas.microsoft.com/office/drawing/2014/main" id="{80D88F52-9063-4CC2-9D48-19A85C463F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7" name="Picture 1" descr="nadoknada">
          <a:extLst>
            <a:ext uri="{FF2B5EF4-FFF2-40B4-BE49-F238E27FC236}">
              <a16:creationId xmlns:a16="http://schemas.microsoft.com/office/drawing/2014/main" id="{56331A2C-AB82-4A9F-82C7-A505A5AC34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8" name="Picture 2" descr="nadoknada">
          <a:extLst>
            <a:ext uri="{FF2B5EF4-FFF2-40B4-BE49-F238E27FC236}">
              <a16:creationId xmlns:a16="http://schemas.microsoft.com/office/drawing/2014/main" id="{F76893F8-66FD-49D8-AFF4-9DD862BEA7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09" name="Picture 3" descr="nadoknada">
          <a:extLst>
            <a:ext uri="{FF2B5EF4-FFF2-40B4-BE49-F238E27FC236}">
              <a16:creationId xmlns:a16="http://schemas.microsoft.com/office/drawing/2014/main" id="{81F39D80-73F5-45AD-9051-825C2D6B0A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163</xdr:row>
      <xdr:rowOff>0</xdr:rowOff>
    </xdr:from>
    <xdr:ext cx="247650" cy="76200"/>
    <xdr:pic>
      <xdr:nvPicPr>
        <xdr:cNvPr id="110" name="Picture 109" descr="nadoknada">
          <a:extLst>
            <a:ext uri="{FF2B5EF4-FFF2-40B4-BE49-F238E27FC236}">
              <a16:creationId xmlns:a16="http://schemas.microsoft.com/office/drawing/2014/main" id="{13EADD73-A957-4D9D-AA25-4B472556EC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11" name="Picture 110" descr="nadoknada">
          <a:extLst>
            <a:ext uri="{FF2B5EF4-FFF2-40B4-BE49-F238E27FC236}">
              <a16:creationId xmlns:a16="http://schemas.microsoft.com/office/drawing/2014/main" id="{8BEF1BDA-6F3B-45FA-9F80-643EBF9DFB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12" name="Picture 111" descr="nadoknada">
          <a:extLst>
            <a:ext uri="{FF2B5EF4-FFF2-40B4-BE49-F238E27FC236}">
              <a16:creationId xmlns:a16="http://schemas.microsoft.com/office/drawing/2014/main" id="{05409C23-24BB-44A8-983D-875D4AC059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13" name="Picture 1" descr="nadoknada">
          <a:extLst>
            <a:ext uri="{FF2B5EF4-FFF2-40B4-BE49-F238E27FC236}">
              <a16:creationId xmlns:a16="http://schemas.microsoft.com/office/drawing/2014/main" id="{A03B2BE1-78E1-4651-8A0E-CFFD855517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14" name="Picture 2" descr="nadoknada">
          <a:extLst>
            <a:ext uri="{FF2B5EF4-FFF2-40B4-BE49-F238E27FC236}">
              <a16:creationId xmlns:a16="http://schemas.microsoft.com/office/drawing/2014/main" id="{AC32E93D-20C4-422D-AC62-0352935E01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163</xdr:row>
      <xdr:rowOff>0</xdr:rowOff>
    </xdr:from>
    <xdr:ext cx="142875" cy="76200"/>
    <xdr:pic>
      <xdr:nvPicPr>
        <xdr:cNvPr id="115" name="Picture 3" descr="nadoknada">
          <a:extLst>
            <a:ext uri="{FF2B5EF4-FFF2-40B4-BE49-F238E27FC236}">
              <a16:creationId xmlns:a16="http://schemas.microsoft.com/office/drawing/2014/main" id="{6165BB58-5822-410C-BF29-6727CEB74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170</xdr:row>
      <xdr:rowOff>0</xdr:rowOff>
    </xdr:from>
    <xdr:ext cx="247650" cy="76200"/>
    <xdr:pic>
      <xdr:nvPicPr>
        <xdr:cNvPr id="116" name="Picture 115" descr="nadoknada">
          <a:extLst>
            <a:ext uri="{FF2B5EF4-FFF2-40B4-BE49-F238E27FC236}">
              <a16:creationId xmlns:a16="http://schemas.microsoft.com/office/drawing/2014/main" id="{EC0DFBCE-E8E5-47C4-8D39-202AF6E8B9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17" name="Picture 116" descr="nadoknada">
          <a:extLst>
            <a:ext uri="{FF2B5EF4-FFF2-40B4-BE49-F238E27FC236}">
              <a16:creationId xmlns:a16="http://schemas.microsoft.com/office/drawing/2014/main" id="{8C718F81-8AD6-4101-8766-C9F733683C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18" name="Picture 117" descr="nadoknada">
          <a:extLst>
            <a:ext uri="{FF2B5EF4-FFF2-40B4-BE49-F238E27FC236}">
              <a16:creationId xmlns:a16="http://schemas.microsoft.com/office/drawing/2014/main" id="{9B9680EE-D0BB-4E65-888A-7B64C5DF2E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19" name="Picture 1" descr="nadoknada">
          <a:extLst>
            <a:ext uri="{FF2B5EF4-FFF2-40B4-BE49-F238E27FC236}">
              <a16:creationId xmlns:a16="http://schemas.microsoft.com/office/drawing/2014/main" id="{849BE32C-3620-4143-AB16-D618416739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20" name="Picture 2" descr="nadoknada">
          <a:extLst>
            <a:ext uri="{FF2B5EF4-FFF2-40B4-BE49-F238E27FC236}">
              <a16:creationId xmlns:a16="http://schemas.microsoft.com/office/drawing/2014/main" id="{6D4DAFC8-BBB0-4035-99B2-F5B66F31F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21" name="Picture 3" descr="nadoknada">
          <a:extLst>
            <a:ext uri="{FF2B5EF4-FFF2-40B4-BE49-F238E27FC236}">
              <a16:creationId xmlns:a16="http://schemas.microsoft.com/office/drawing/2014/main" id="{236C331A-BDE1-4C13-B16E-96352C90C0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170</xdr:row>
      <xdr:rowOff>0</xdr:rowOff>
    </xdr:from>
    <xdr:ext cx="247650" cy="76200"/>
    <xdr:pic>
      <xdr:nvPicPr>
        <xdr:cNvPr id="134" name="Picture 133" descr="nadoknada">
          <a:extLst>
            <a:ext uri="{FF2B5EF4-FFF2-40B4-BE49-F238E27FC236}">
              <a16:creationId xmlns:a16="http://schemas.microsoft.com/office/drawing/2014/main" id="{7FF46D1C-65B5-47F7-A9EB-842EE037E9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35" name="Picture 134" descr="nadoknada">
          <a:extLst>
            <a:ext uri="{FF2B5EF4-FFF2-40B4-BE49-F238E27FC236}">
              <a16:creationId xmlns:a16="http://schemas.microsoft.com/office/drawing/2014/main" id="{88781EA9-F335-4ADB-AE1F-75F9C00616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36" name="Picture 135" descr="nadoknada">
          <a:extLst>
            <a:ext uri="{FF2B5EF4-FFF2-40B4-BE49-F238E27FC236}">
              <a16:creationId xmlns:a16="http://schemas.microsoft.com/office/drawing/2014/main" id="{DE18001E-2B78-4EEE-93E1-471FF64019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37" name="Picture 1" descr="nadoknada">
          <a:extLst>
            <a:ext uri="{FF2B5EF4-FFF2-40B4-BE49-F238E27FC236}">
              <a16:creationId xmlns:a16="http://schemas.microsoft.com/office/drawing/2014/main" id="{6456B9DE-1E3E-40BA-8ACF-952953418A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38" name="Picture 2" descr="nadoknada">
          <a:extLst>
            <a:ext uri="{FF2B5EF4-FFF2-40B4-BE49-F238E27FC236}">
              <a16:creationId xmlns:a16="http://schemas.microsoft.com/office/drawing/2014/main" id="{CFB9D72E-EDB8-472B-B6DD-F34AD8E4DE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170</xdr:row>
      <xdr:rowOff>0</xdr:rowOff>
    </xdr:from>
    <xdr:ext cx="142875" cy="76200"/>
    <xdr:pic>
      <xdr:nvPicPr>
        <xdr:cNvPr id="139" name="Picture 3" descr="nadoknada">
          <a:extLst>
            <a:ext uri="{FF2B5EF4-FFF2-40B4-BE49-F238E27FC236}">
              <a16:creationId xmlns:a16="http://schemas.microsoft.com/office/drawing/2014/main" id="{17641230-EFBE-4728-A347-B7682FE938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13766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361950</xdr:colOff>
      <xdr:row>268</xdr:row>
      <xdr:rowOff>0</xdr:rowOff>
    </xdr:from>
    <xdr:to>
      <xdr:col>1</xdr:col>
      <xdr:colOff>247650</xdr:colOff>
      <xdr:row>268</xdr:row>
      <xdr:rowOff>76200</xdr:rowOff>
    </xdr:to>
    <xdr:pic>
      <xdr:nvPicPr>
        <xdr:cNvPr id="2" name="Picture 1" descr="nadoknada">
          <a:extLst>
            <a:ext uri="{FF2B5EF4-FFF2-40B4-BE49-F238E27FC236}">
              <a16:creationId xmlns:a16="http://schemas.microsoft.com/office/drawing/2014/main" id="{3351C653-8244-4936-A18B-FD72E8DE3F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 name="Picture 2" descr="nadoknada">
          <a:extLst>
            <a:ext uri="{FF2B5EF4-FFF2-40B4-BE49-F238E27FC236}">
              <a16:creationId xmlns:a16="http://schemas.microsoft.com/office/drawing/2014/main" id="{B7F69191-E5F5-41B2-A335-E3DB9DACC7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4" name="Picture 3" descr="nadoknada">
          <a:extLst>
            <a:ext uri="{FF2B5EF4-FFF2-40B4-BE49-F238E27FC236}">
              <a16:creationId xmlns:a16="http://schemas.microsoft.com/office/drawing/2014/main" id="{DDE79BFC-D621-4F53-8C4D-D649DC8F6E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 name="Picture 1" descr="nadoknada">
          <a:extLst>
            <a:ext uri="{FF2B5EF4-FFF2-40B4-BE49-F238E27FC236}">
              <a16:creationId xmlns:a16="http://schemas.microsoft.com/office/drawing/2014/main" id="{4C5946FC-CEC4-4D17-8484-B74BE25FE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 name="Picture 2" descr="nadoknada">
          <a:extLst>
            <a:ext uri="{FF2B5EF4-FFF2-40B4-BE49-F238E27FC236}">
              <a16:creationId xmlns:a16="http://schemas.microsoft.com/office/drawing/2014/main" id="{CEF8783B-EDBD-4895-B412-E9DD3095FC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7" name="Picture 3" descr="nadoknada">
          <a:extLst>
            <a:ext uri="{FF2B5EF4-FFF2-40B4-BE49-F238E27FC236}">
              <a16:creationId xmlns:a16="http://schemas.microsoft.com/office/drawing/2014/main" id="{D0ECDEDE-A0DF-4FD4-9888-C0AE8FAD72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8" name="Picture 7" descr="nadoknada">
          <a:extLst>
            <a:ext uri="{FF2B5EF4-FFF2-40B4-BE49-F238E27FC236}">
              <a16:creationId xmlns:a16="http://schemas.microsoft.com/office/drawing/2014/main" id="{BDABAFAD-DB3E-45F9-99C3-54CD5A037C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 name="Picture 8" descr="nadoknada">
          <a:extLst>
            <a:ext uri="{FF2B5EF4-FFF2-40B4-BE49-F238E27FC236}">
              <a16:creationId xmlns:a16="http://schemas.microsoft.com/office/drawing/2014/main" id="{FC1A909C-90C5-4D4B-98AB-A44014FDB5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 name="Picture 9" descr="nadoknada">
          <a:extLst>
            <a:ext uri="{FF2B5EF4-FFF2-40B4-BE49-F238E27FC236}">
              <a16:creationId xmlns:a16="http://schemas.microsoft.com/office/drawing/2014/main" id="{62A41B67-3037-4D9C-AE59-583AA68558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 name="Picture 1" descr="nadoknada">
          <a:extLst>
            <a:ext uri="{FF2B5EF4-FFF2-40B4-BE49-F238E27FC236}">
              <a16:creationId xmlns:a16="http://schemas.microsoft.com/office/drawing/2014/main" id="{BF368058-1C82-46D1-9092-EC445C8454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 name="Picture 2" descr="nadoknada">
          <a:extLst>
            <a:ext uri="{FF2B5EF4-FFF2-40B4-BE49-F238E27FC236}">
              <a16:creationId xmlns:a16="http://schemas.microsoft.com/office/drawing/2014/main" id="{E963A5DC-673B-4E3D-928C-7AB814C08D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 name="Picture 3" descr="nadoknada">
          <a:extLst>
            <a:ext uri="{FF2B5EF4-FFF2-40B4-BE49-F238E27FC236}">
              <a16:creationId xmlns:a16="http://schemas.microsoft.com/office/drawing/2014/main" id="{1CB0DC92-AA7F-4752-8B3C-30BDF449BB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268</xdr:row>
      <xdr:rowOff>0</xdr:rowOff>
    </xdr:from>
    <xdr:to>
      <xdr:col>1</xdr:col>
      <xdr:colOff>247650</xdr:colOff>
      <xdr:row>268</xdr:row>
      <xdr:rowOff>76200</xdr:rowOff>
    </xdr:to>
    <xdr:pic>
      <xdr:nvPicPr>
        <xdr:cNvPr id="14" name="Picture 13" descr="nadoknada">
          <a:extLst>
            <a:ext uri="{FF2B5EF4-FFF2-40B4-BE49-F238E27FC236}">
              <a16:creationId xmlns:a16="http://schemas.microsoft.com/office/drawing/2014/main" id="{FF23C6F5-EA4A-4318-8AF8-EA0DF9A33C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5" name="Picture 14" descr="nadoknada">
          <a:extLst>
            <a:ext uri="{FF2B5EF4-FFF2-40B4-BE49-F238E27FC236}">
              <a16:creationId xmlns:a16="http://schemas.microsoft.com/office/drawing/2014/main" id="{49C833EE-EB37-4841-AEC3-264BC5B711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6" name="Picture 15" descr="nadoknada">
          <a:extLst>
            <a:ext uri="{FF2B5EF4-FFF2-40B4-BE49-F238E27FC236}">
              <a16:creationId xmlns:a16="http://schemas.microsoft.com/office/drawing/2014/main" id="{30FD1129-B2A7-40E1-B372-1725CCF325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7" name="Picture 1" descr="nadoknada">
          <a:extLst>
            <a:ext uri="{FF2B5EF4-FFF2-40B4-BE49-F238E27FC236}">
              <a16:creationId xmlns:a16="http://schemas.microsoft.com/office/drawing/2014/main" id="{5B0DF27A-DA89-4220-B91C-54A58B6479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8" name="Picture 2" descr="nadoknada">
          <a:extLst>
            <a:ext uri="{FF2B5EF4-FFF2-40B4-BE49-F238E27FC236}">
              <a16:creationId xmlns:a16="http://schemas.microsoft.com/office/drawing/2014/main" id="{614C239E-47E4-41E5-B234-6320F72DE1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9" name="Picture 3" descr="nadoknada">
          <a:extLst>
            <a:ext uri="{FF2B5EF4-FFF2-40B4-BE49-F238E27FC236}">
              <a16:creationId xmlns:a16="http://schemas.microsoft.com/office/drawing/2014/main" id="{D6EB3D37-8CF4-4DC5-98B5-A144735EAC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20" name="Picture 13" descr="nadoknada">
          <a:extLst>
            <a:ext uri="{FF2B5EF4-FFF2-40B4-BE49-F238E27FC236}">
              <a16:creationId xmlns:a16="http://schemas.microsoft.com/office/drawing/2014/main" id="{2BF5793C-E715-42EC-9440-574BB55A70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1" name="Picture 14" descr="nadoknada">
          <a:extLst>
            <a:ext uri="{FF2B5EF4-FFF2-40B4-BE49-F238E27FC236}">
              <a16:creationId xmlns:a16="http://schemas.microsoft.com/office/drawing/2014/main" id="{D2DF2C74-5AEC-4662-97D8-879328E7B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2" name="Picture 15" descr="nadoknada">
          <a:extLst>
            <a:ext uri="{FF2B5EF4-FFF2-40B4-BE49-F238E27FC236}">
              <a16:creationId xmlns:a16="http://schemas.microsoft.com/office/drawing/2014/main" id="{64F279B6-0902-41FD-836E-BAF7FB1777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3" name="Picture 1" descr="nadoknada">
          <a:extLst>
            <a:ext uri="{FF2B5EF4-FFF2-40B4-BE49-F238E27FC236}">
              <a16:creationId xmlns:a16="http://schemas.microsoft.com/office/drawing/2014/main" id="{8A21F12F-1CEC-40A1-97A9-9D845763BD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4" name="Picture 2" descr="nadoknada">
          <a:extLst>
            <a:ext uri="{FF2B5EF4-FFF2-40B4-BE49-F238E27FC236}">
              <a16:creationId xmlns:a16="http://schemas.microsoft.com/office/drawing/2014/main" id="{7C95A23E-8395-4693-849A-1B13CD6594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5" name="Picture 3" descr="nadoknada">
          <a:extLst>
            <a:ext uri="{FF2B5EF4-FFF2-40B4-BE49-F238E27FC236}">
              <a16:creationId xmlns:a16="http://schemas.microsoft.com/office/drawing/2014/main" id="{490F5282-5885-4E49-95B3-26AC5B2508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26" name="Picture 25" descr="nadoknada">
          <a:extLst>
            <a:ext uri="{FF2B5EF4-FFF2-40B4-BE49-F238E27FC236}">
              <a16:creationId xmlns:a16="http://schemas.microsoft.com/office/drawing/2014/main" id="{AC732177-C883-416F-AA6D-D5B431E97B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7" name="Picture 26" descr="nadoknada">
          <a:extLst>
            <a:ext uri="{FF2B5EF4-FFF2-40B4-BE49-F238E27FC236}">
              <a16:creationId xmlns:a16="http://schemas.microsoft.com/office/drawing/2014/main" id="{4BCA99E0-4EBB-488E-B21B-F9F3DBA9D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8" name="Picture 27" descr="nadoknada">
          <a:extLst>
            <a:ext uri="{FF2B5EF4-FFF2-40B4-BE49-F238E27FC236}">
              <a16:creationId xmlns:a16="http://schemas.microsoft.com/office/drawing/2014/main" id="{3EFAA70B-B61A-45BC-808E-95731261DD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9" name="Picture 1" descr="nadoknada">
          <a:extLst>
            <a:ext uri="{FF2B5EF4-FFF2-40B4-BE49-F238E27FC236}">
              <a16:creationId xmlns:a16="http://schemas.microsoft.com/office/drawing/2014/main" id="{06DDFD96-6F5C-45E4-9AA6-7CF9672804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0" name="Picture 2" descr="nadoknada">
          <a:extLst>
            <a:ext uri="{FF2B5EF4-FFF2-40B4-BE49-F238E27FC236}">
              <a16:creationId xmlns:a16="http://schemas.microsoft.com/office/drawing/2014/main" id="{28616F71-F05A-45F3-B3DA-E4A1ECAA9E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1" name="Picture 3" descr="nadoknada">
          <a:extLst>
            <a:ext uri="{FF2B5EF4-FFF2-40B4-BE49-F238E27FC236}">
              <a16:creationId xmlns:a16="http://schemas.microsoft.com/office/drawing/2014/main" id="{CDABB99C-3744-41EA-82FB-E2E329F833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32" name="Picture 31" descr="nadoknada">
          <a:extLst>
            <a:ext uri="{FF2B5EF4-FFF2-40B4-BE49-F238E27FC236}">
              <a16:creationId xmlns:a16="http://schemas.microsoft.com/office/drawing/2014/main" id="{7BBC2D72-7248-4B08-AA37-5D0F73C765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3" name="Picture 32" descr="nadoknada">
          <a:extLst>
            <a:ext uri="{FF2B5EF4-FFF2-40B4-BE49-F238E27FC236}">
              <a16:creationId xmlns:a16="http://schemas.microsoft.com/office/drawing/2014/main" id="{3469D9FA-1B27-4546-88B7-27CAF3432A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4" name="Picture 33" descr="nadoknada">
          <a:extLst>
            <a:ext uri="{FF2B5EF4-FFF2-40B4-BE49-F238E27FC236}">
              <a16:creationId xmlns:a16="http://schemas.microsoft.com/office/drawing/2014/main" id="{7BCBF87A-D597-460A-A932-1A02B7E622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5" name="Picture 1" descr="nadoknada">
          <a:extLst>
            <a:ext uri="{FF2B5EF4-FFF2-40B4-BE49-F238E27FC236}">
              <a16:creationId xmlns:a16="http://schemas.microsoft.com/office/drawing/2014/main" id="{783276AE-3D9C-4531-9EF0-EA7BCED6C7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6" name="Picture 2" descr="nadoknada">
          <a:extLst>
            <a:ext uri="{FF2B5EF4-FFF2-40B4-BE49-F238E27FC236}">
              <a16:creationId xmlns:a16="http://schemas.microsoft.com/office/drawing/2014/main" id="{460A60FC-9932-4E21-B987-AC6B1CBADC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7" name="Picture 3" descr="nadoknada">
          <a:extLst>
            <a:ext uri="{FF2B5EF4-FFF2-40B4-BE49-F238E27FC236}">
              <a16:creationId xmlns:a16="http://schemas.microsoft.com/office/drawing/2014/main" id="{2E77CCFC-03E8-4B49-A471-A5E4F7EAFE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38" name="Picture 37" descr="nadoknada">
          <a:extLst>
            <a:ext uri="{FF2B5EF4-FFF2-40B4-BE49-F238E27FC236}">
              <a16:creationId xmlns:a16="http://schemas.microsoft.com/office/drawing/2014/main" id="{DD641050-B0C4-4250-9970-710524BC88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9" name="Picture 38" descr="nadoknada">
          <a:extLst>
            <a:ext uri="{FF2B5EF4-FFF2-40B4-BE49-F238E27FC236}">
              <a16:creationId xmlns:a16="http://schemas.microsoft.com/office/drawing/2014/main" id="{0125DC6C-96D5-46AA-B066-6EFDECC457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0" name="Picture 39" descr="nadoknada">
          <a:extLst>
            <a:ext uri="{FF2B5EF4-FFF2-40B4-BE49-F238E27FC236}">
              <a16:creationId xmlns:a16="http://schemas.microsoft.com/office/drawing/2014/main" id="{329EF52F-A6DF-4864-A63C-DAB0D41461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1" name="Picture 1" descr="nadoknada">
          <a:extLst>
            <a:ext uri="{FF2B5EF4-FFF2-40B4-BE49-F238E27FC236}">
              <a16:creationId xmlns:a16="http://schemas.microsoft.com/office/drawing/2014/main" id="{E76B5F4C-7412-4279-B618-E47921A90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2" name="Picture 2" descr="nadoknada">
          <a:extLst>
            <a:ext uri="{FF2B5EF4-FFF2-40B4-BE49-F238E27FC236}">
              <a16:creationId xmlns:a16="http://schemas.microsoft.com/office/drawing/2014/main" id="{B7A627CC-128C-4D5F-8174-5A932C7978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3" name="Picture 3" descr="nadoknada">
          <a:extLst>
            <a:ext uri="{FF2B5EF4-FFF2-40B4-BE49-F238E27FC236}">
              <a16:creationId xmlns:a16="http://schemas.microsoft.com/office/drawing/2014/main" id="{C24F3F7F-2F9A-475F-B9D2-FBBB68BED0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44" name="Picture 43" descr="nadoknada">
          <a:extLst>
            <a:ext uri="{FF2B5EF4-FFF2-40B4-BE49-F238E27FC236}">
              <a16:creationId xmlns:a16="http://schemas.microsoft.com/office/drawing/2014/main" id="{3454E773-9663-48C2-B660-609F769CF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5" name="Picture 44" descr="nadoknada">
          <a:extLst>
            <a:ext uri="{FF2B5EF4-FFF2-40B4-BE49-F238E27FC236}">
              <a16:creationId xmlns:a16="http://schemas.microsoft.com/office/drawing/2014/main" id="{6B7579E7-8F00-446E-BC9E-7A3BC99C54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6" name="Picture 45" descr="nadoknada">
          <a:extLst>
            <a:ext uri="{FF2B5EF4-FFF2-40B4-BE49-F238E27FC236}">
              <a16:creationId xmlns:a16="http://schemas.microsoft.com/office/drawing/2014/main" id="{54B3D975-5325-41EF-9CD0-08970F2817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7" name="Picture 1" descr="nadoknada">
          <a:extLst>
            <a:ext uri="{FF2B5EF4-FFF2-40B4-BE49-F238E27FC236}">
              <a16:creationId xmlns:a16="http://schemas.microsoft.com/office/drawing/2014/main" id="{58F573AF-B61B-4E5E-98FB-8E83D4B3DC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8" name="Picture 2" descr="nadoknada">
          <a:extLst>
            <a:ext uri="{FF2B5EF4-FFF2-40B4-BE49-F238E27FC236}">
              <a16:creationId xmlns:a16="http://schemas.microsoft.com/office/drawing/2014/main" id="{170D6553-4132-404B-B087-90EB0AEAB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9" name="Picture 3" descr="nadoknada">
          <a:extLst>
            <a:ext uri="{FF2B5EF4-FFF2-40B4-BE49-F238E27FC236}">
              <a16:creationId xmlns:a16="http://schemas.microsoft.com/office/drawing/2014/main" id="{CD3DD633-938D-4F6D-B785-7E968D7CA6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268</xdr:row>
      <xdr:rowOff>0</xdr:rowOff>
    </xdr:from>
    <xdr:to>
      <xdr:col>1</xdr:col>
      <xdr:colOff>247650</xdr:colOff>
      <xdr:row>268</xdr:row>
      <xdr:rowOff>76200</xdr:rowOff>
    </xdr:to>
    <xdr:pic>
      <xdr:nvPicPr>
        <xdr:cNvPr id="50" name="Picture 49" descr="nadoknada">
          <a:extLst>
            <a:ext uri="{FF2B5EF4-FFF2-40B4-BE49-F238E27FC236}">
              <a16:creationId xmlns:a16="http://schemas.microsoft.com/office/drawing/2014/main" id="{46295B4A-86BE-4085-AD9A-B30FBD0B68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1" name="Picture 50" descr="nadoknada">
          <a:extLst>
            <a:ext uri="{FF2B5EF4-FFF2-40B4-BE49-F238E27FC236}">
              <a16:creationId xmlns:a16="http://schemas.microsoft.com/office/drawing/2014/main" id="{43F89D0C-0DD8-4B59-AD96-3970A13E79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2" name="Picture 51" descr="nadoknada">
          <a:extLst>
            <a:ext uri="{FF2B5EF4-FFF2-40B4-BE49-F238E27FC236}">
              <a16:creationId xmlns:a16="http://schemas.microsoft.com/office/drawing/2014/main" id="{9C489120-F6F9-408C-811A-6AAFD9F4CB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3" name="Picture 1" descr="nadoknada">
          <a:extLst>
            <a:ext uri="{FF2B5EF4-FFF2-40B4-BE49-F238E27FC236}">
              <a16:creationId xmlns:a16="http://schemas.microsoft.com/office/drawing/2014/main" id="{F784DB1B-913C-4AEE-8785-CD2CF7437C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4" name="Picture 2" descr="nadoknada">
          <a:extLst>
            <a:ext uri="{FF2B5EF4-FFF2-40B4-BE49-F238E27FC236}">
              <a16:creationId xmlns:a16="http://schemas.microsoft.com/office/drawing/2014/main" id="{B759DDCF-ED3A-49B2-BD72-01532BC6BD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5" name="Picture 3" descr="nadoknada">
          <a:extLst>
            <a:ext uri="{FF2B5EF4-FFF2-40B4-BE49-F238E27FC236}">
              <a16:creationId xmlns:a16="http://schemas.microsoft.com/office/drawing/2014/main" id="{6093909B-DAD6-4F96-A719-A26E998C35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56" name="Picture 13" descr="nadoknada">
          <a:extLst>
            <a:ext uri="{FF2B5EF4-FFF2-40B4-BE49-F238E27FC236}">
              <a16:creationId xmlns:a16="http://schemas.microsoft.com/office/drawing/2014/main" id="{A2182671-B177-44B1-90F3-A50AB69A31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7" name="Picture 14" descr="nadoknada">
          <a:extLst>
            <a:ext uri="{FF2B5EF4-FFF2-40B4-BE49-F238E27FC236}">
              <a16:creationId xmlns:a16="http://schemas.microsoft.com/office/drawing/2014/main" id="{5F791F3D-8043-4EDA-A03F-980538B610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8" name="Picture 15" descr="nadoknada">
          <a:extLst>
            <a:ext uri="{FF2B5EF4-FFF2-40B4-BE49-F238E27FC236}">
              <a16:creationId xmlns:a16="http://schemas.microsoft.com/office/drawing/2014/main" id="{978FF28C-8E4F-4133-BCE9-E9B2B8A14F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9" name="Picture 1" descr="nadoknada">
          <a:extLst>
            <a:ext uri="{FF2B5EF4-FFF2-40B4-BE49-F238E27FC236}">
              <a16:creationId xmlns:a16="http://schemas.microsoft.com/office/drawing/2014/main" id="{65A6A0C1-2BF2-4965-A786-75A914FBDE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0" name="Picture 2" descr="nadoknada">
          <a:extLst>
            <a:ext uri="{FF2B5EF4-FFF2-40B4-BE49-F238E27FC236}">
              <a16:creationId xmlns:a16="http://schemas.microsoft.com/office/drawing/2014/main" id="{DB089E16-1A11-48D6-B1F9-4CE473EE72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1" name="Picture 3" descr="nadoknada">
          <a:extLst>
            <a:ext uri="{FF2B5EF4-FFF2-40B4-BE49-F238E27FC236}">
              <a16:creationId xmlns:a16="http://schemas.microsoft.com/office/drawing/2014/main" id="{6C46D2C2-F5A6-44BC-9FD1-91A7E39EDA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62" name="Picture 61" descr="nadoknada">
          <a:extLst>
            <a:ext uri="{FF2B5EF4-FFF2-40B4-BE49-F238E27FC236}">
              <a16:creationId xmlns:a16="http://schemas.microsoft.com/office/drawing/2014/main" id="{609D63D5-ECEA-4314-88F7-52F525E08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3" name="Picture 62" descr="nadoknada">
          <a:extLst>
            <a:ext uri="{FF2B5EF4-FFF2-40B4-BE49-F238E27FC236}">
              <a16:creationId xmlns:a16="http://schemas.microsoft.com/office/drawing/2014/main" id="{672ADE53-7E5F-4853-A59B-2543DBED83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4" name="Picture 63" descr="nadoknada">
          <a:extLst>
            <a:ext uri="{FF2B5EF4-FFF2-40B4-BE49-F238E27FC236}">
              <a16:creationId xmlns:a16="http://schemas.microsoft.com/office/drawing/2014/main" id="{70D7B2BF-C165-412F-A498-8F28023F01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5" name="Picture 1" descr="nadoknada">
          <a:extLst>
            <a:ext uri="{FF2B5EF4-FFF2-40B4-BE49-F238E27FC236}">
              <a16:creationId xmlns:a16="http://schemas.microsoft.com/office/drawing/2014/main" id="{BF00ACC7-2139-43E8-991D-DB3739C6CE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6" name="Picture 2" descr="nadoknada">
          <a:extLst>
            <a:ext uri="{FF2B5EF4-FFF2-40B4-BE49-F238E27FC236}">
              <a16:creationId xmlns:a16="http://schemas.microsoft.com/office/drawing/2014/main" id="{9007580A-3C23-48D2-B939-C81AB64491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7" name="Picture 3" descr="nadoknada">
          <a:extLst>
            <a:ext uri="{FF2B5EF4-FFF2-40B4-BE49-F238E27FC236}">
              <a16:creationId xmlns:a16="http://schemas.microsoft.com/office/drawing/2014/main" id="{BD21F67E-98CD-4F01-AAC6-2093DA0A7E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68" name="Picture 67" descr="nadoknada">
          <a:extLst>
            <a:ext uri="{FF2B5EF4-FFF2-40B4-BE49-F238E27FC236}">
              <a16:creationId xmlns:a16="http://schemas.microsoft.com/office/drawing/2014/main" id="{B2A3597A-4EE3-454F-A034-9D0B7ACD28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9" name="Picture 68" descr="nadoknada">
          <a:extLst>
            <a:ext uri="{FF2B5EF4-FFF2-40B4-BE49-F238E27FC236}">
              <a16:creationId xmlns:a16="http://schemas.microsoft.com/office/drawing/2014/main" id="{2A340308-1BB4-4FC1-83F4-8A592E299F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0" name="Picture 69" descr="nadoknada">
          <a:extLst>
            <a:ext uri="{FF2B5EF4-FFF2-40B4-BE49-F238E27FC236}">
              <a16:creationId xmlns:a16="http://schemas.microsoft.com/office/drawing/2014/main" id="{A29CBECF-343C-4822-AEC5-F025D9AA29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1" name="Picture 1" descr="nadoknada">
          <a:extLst>
            <a:ext uri="{FF2B5EF4-FFF2-40B4-BE49-F238E27FC236}">
              <a16:creationId xmlns:a16="http://schemas.microsoft.com/office/drawing/2014/main" id="{368DA75F-9A02-47B2-BC80-81C687BD72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2" name="Picture 2" descr="nadoknada">
          <a:extLst>
            <a:ext uri="{FF2B5EF4-FFF2-40B4-BE49-F238E27FC236}">
              <a16:creationId xmlns:a16="http://schemas.microsoft.com/office/drawing/2014/main" id="{11D26B4B-C232-4778-AF82-AC5DBCFBF8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3" name="Picture 3" descr="nadoknada">
          <a:extLst>
            <a:ext uri="{FF2B5EF4-FFF2-40B4-BE49-F238E27FC236}">
              <a16:creationId xmlns:a16="http://schemas.microsoft.com/office/drawing/2014/main" id="{B355738E-3CEA-482B-9341-A6920FBBB9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74" name="Picture 73" descr="nadoknada">
          <a:extLst>
            <a:ext uri="{FF2B5EF4-FFF2-40B4-BE49-F238E27FC236}">
              <a16:creationId xmlns:a16="http://schemas.microsoft.com/office/drawing/2014/main" id="{7C9A3D7A-6223-4F6B-AC87-380823D059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5" name="Picture 74" descr="nadoknada">
          <a:extLst>
            <a:ext uri="{FF2B5EF4-FFF2-40B4-BE49-F238E27FC236}">
              <a16:creationId xmlns:a16="http://schemas.microsoft.com/office/drawing/2014/main" id="{82902F9E-4E98-4CAC-8F39-4368BADA3D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6" name="Picture 75" descr="nadoknada">
          <a:extLst>
            <a:ext uri="{FF2B5EF4-FFF2-40B4-BE49-F238E27FC236}">
              <a16:creationId xmlns:a16="http://schemas.microsoft.com/office/drawing/2014/main" id="{BA48FA56-55C0-4563-8789-477CFFA687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7" name="Picture 1" descr="nadoknada">
          <a:extLst>
            <a:ext uri="{FF2B5EF4-FFF2-40B4-BE49-F238E27FC236}">
              <a16:creationId xmlns:a16="http://schemas.microsoft.com/office/drawing/2014/main" id="{352BEF2C-E836-4CC2-9C65-C2C1F35F21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8" name="Picture 2" descr="nadoknada">
          <a:extLst>
            <a:ext uri="{FF2B5EF4-FFF2-40B4-BE49-F238E27FC236}">
              <a16:creationId xmlns:a16="http://schemas.microsoft.com/office/drawing/2014/main" id="{DC82398F-8AF3-49ED-B779-187BA89082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9" name="Picture 3" descr="nadoknada">
          <a:extLst>
            <a:ext uri="{FF2B5EF4-FFF2-40B4-BE49-F238E27FC236}">
              <a16:creationId xmlns:a16="http://schemas.microsoft.com/office/drawing/2014/main" id="{1F0E07C0-076D-4929-9164-8CDB26E6D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80" name="Picture 79" descr="nadoknada">
          <a:extLst>
            <a:ext uri="{FF2B5EF4-FFF2-40B4-BE49-F238E27FC236}">
              <a16:creationId xmlns:a16="http://schemas.microsoft.com/office/drawing/2014/main" id="{B60D8D10-D468-4CF3-BAE8-68F9615E4D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1" name="Picture 80" descr="nadoknada">
          <a:extLst>
            <a:ext uri="{FF2B5EF4-FFF2-40B4-BE49-F238E27FC236}">
              <a16:creationId xmlns:a16="http://schemas.microsoft.com/office/drawing/2014/main" id="{97F06314-2C90-4620-A4A8-29C8D7A328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2" name="Picture 81" descr="nadoknada">
          <a:extLst>
            <a:ext uri="{FF2B5EF4-FFF2-40B4-BE49-F238E27FC236}">
              <a16:creationId xmlns:a16="http://schemas.microsoft.com/office/drawing/2014/main" id="{B0DDFC65-A86F-472A-9D6F-E143FEBC72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3" name="Picture 1" descr="nadoknada">
          <a:extLst>
            <a:ext uri="{FF2B5EF4-FFF2-40B4-BE49-F238E27FC236}">
              <a16:creationId xmlns:a16="http://schemas.microsoft.com/office/drawing/2014/main" id="{C52F7C1A-B763-4FAE-B44D-446B79709F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4" name="Picture 2" descr="nadoknada">
          <a:extLst>
            <a:ext uri="{FF2B5EF4-FFF2-40B4-BE49-F238E27FC236}">
              <a16:creationId xmlns:a16="http://schemas.microsoft.com/office/drawing/2014/main" id="{8D6EE4F2-F75B-4A16-B580-C01676319F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5" name="Picture 3" descr="nadoknada">
          <a:extLst>
            <a:ext uri="{FF2B5EF4-FFF2-40B4-BE49-F238E27FC236}">
              <a16:creationId xmlns:a16="http://schemas.microsoft.com/office/drawing/2014/main" id="{B5C80F8F-F520-4A17-BFBA-D66149498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86" name="Picture 85" descr="nadoknada">
          <a:extLst>
            <a:ext uri="{FF2B5EF4-FFF2-40B4-BE49-F238E27FC236}">
              <a16:creationId xmlns:a16="http://schemas.microsoft.com/office/drawing/2014/main" id="{FC9C9212-333A-4467-A36A-9F3BCD6800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7" name="Picture 86" descr="nadoknada">
          <a:extLst>
            <a:ext uri="{FF2B5EF4-FFF2-40B4-BE49-F238E27FC236}">
              <a16:creationId xmlns:a16="http://schemas.microsoft.com/office/drawing/2014/main" id="{73C7A10F-9168-43D8-82A6-45689F678C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8" name="Picture 87" descr="nadoknada">
          <a:extLst>
            <a:ext uri="{FF2B5EF4-FFF2-40B4-BE49-F238E27FC236}">
              <a16:creationId xmlns:a16="http://schemas.microsoft.com/office/drawing/2014/main" id="{6D82658E-3A53-4E66-943B-61A627E7AE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9" name="Picture 1" descr="nadoknada">
          <a:extLst>
            <a:ext uri="{FF2B5EF4-FFF2-40B4-BE49-F238E27FC236}">
              <a16:creationId xmlns:a16="http://schemas.microsoft.com/office/drawing/2014/main" id="{4EDD482F-8477-46DA-B81C-BA52A96FC6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0" name="Picture 2" descr="nadoknada">
          <a:extLst>
            <a:ext uri="{FF2B5EF4-FFF2-40B4-BE49-F238E27FC236}">
              <a16:creationId xmlns:a16="http://schemas.microsoft.com/office/drawing/2014/main" id="{A020010F-B44D-4264-85CD-A3AC2578F9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1" name="Picture 3" descr="nadoknada">
          <a:extLst>
            <a:ext uri="{FF2B5EF4-FFF2-40B4-BE49-F238E27FC236}">
              <a16:creationId xmlns:a16="http://schemas.microsoft.com/office/drawing/2014/main" id="{34AA22DF-C2AE-44E2-A1A4-C444E4F5D0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92" name="Picture 91" descr="nadoknada">
          <a:extLst>
            <a:ext uri="{FF2B5EF4-FFF2-40B4-BE49-F238E27FC236}">
              <a16:creationId xmlns:a16="http://schemas.microsoft.com/office/drawing/2014/main" id="{74B96F90-6A85-4071-9C5A-AC71212D3B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3" name="Picture 92" descr="nadoknada">
          <a:extLst>
            <a:ext uri="{FF2B5EF4-FFF2-40B4-BE49-F238E27FC236}">
              <a16:creationId xmlns:a16="http://schemas.microsoft.com/office/drawing/2014/main" id="{CF51DD41-0D6B-4B01-BFE0-F8BDC48EC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4" name="Picture 93" descr="nadoknada">
          <a:extLst>
            <a:ext uri="{FF2B5EF4-FFF2-40B4-BE49-F238E27FC236}">
              <a16:creationId xmlns:a16="http://schemas.microsoft.com/office/drawing/2014/main" id="{436E7640-6A4E-490A-B6B1-5D424D6716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5" name="Picture 1" descr="nadoknada">
          <a:extLst>
            <a:ext uri="{FF2B5EF4-FFF2-40B4-BE49-F238E27FC236}">
              <a16:creationId xmlns:a16="http://schemas.microsoft.com/office/drawing/2014/main" id="{DD54B02B-2965-4AA6-A6AC-D60DAAC6DB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6" name="Picture 2" descr="nadoknada">
          <a:extLst>
            <a:ext uri="{FF2B5EF4-FFF2-40B4-BE49-F238E27FC236}">
              <a16:creationId xmlns:a16="http://schemas.microsoft.com/office/drawing/2014/main" id="{0385DBDA-FD56-485B-A491-2431769E49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7" name="Picture 3" descr="nadoknada">
          <a:extLst>
            <a:ext uri="{FF2B5EF4-FFF2-40B4-BE49-F238E27FC236}">
              <a16:creationId xmlns:a16="http://schemas.microsoft.com/office/drawing/2014/main" id="{0DB0237C-85A9-46AD-887A-8ADC7AD5E4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98" name="Picture 97" descr="nadoknada">
          <a:extLst>
            <a:ext uri="{FF2B5EF4-FFF2-40B4-BE49-F238E27FC236}">
              <a16:creationId xmlns:a16="http://schemas.microsoft.com/office/drawing/2014/main" id="{1BB3E76B-E7CA-4B6F-9C5A-A87E172D10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9" name="Picture 98" descr="nadoknada">
          <a:extLst>
            <a:ext uri="{FF2B5EF4-FFF2-40B4-BE49-F238E27FC236}">
              <a16:creationId xmlns:a16="http://schemas.microsoft.com/office/drawing/2014/main" id="{B917D98B-49B0-4163-95AA-CC45BF471A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0" name="Picture 99" descr="nadoknada">
          <a:extLst>
            <a:ext uri="{FF2B5EF4-FFF2-40B4-BE49-F238E27FC236}">
              <a16:creationId xmlns:a16="http://schemas.microsoft.com/office/drawing/2014/main" id="{E41690CF-0E3A-4178-AE5C-42650ED4F8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1" name="Picture 1" descr="nadoknada">
          <a:extLst>
            <a:ext uri="{FF2B5EF4-FFF2-40B4-BE49-F238E27FC236}">
              <a16:creationId xmlns:a16="http://schemas.microsoft.com/office/drawing/2014/main" id="{65F22034-BD5A-4A00-B3EF-CB6C0A9CBC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2" name="Picture 2" descr="nadoknada">
          <a:extLst>
            <a:ext uri="{FF2B5EF4-FFF2-40B4-BE49-F238E27FC236}">
              <a16:creationId xmlns:a16="http://schemas.microsoft.com/office/drawing/2014/main" id="{66EB749A-F479-4391-AE1F-6393E81BA3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3" name="Picture 3" descr="nadoknada">
          <a:extLst>
            <a:ext uri="{FF2B5EF4-FFF2-40B4-BE49-F238E27FC236}">
              <a16:creationId xmlns:a16="http://schemas.microsoft.com/office/drawing/2014/main" id="{59E25C28-4EAC-4375-8E25-7150F909C9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04" name="Picture 103" descr="nadoknada">
          <a:extLst>
            <a:ext uri="{FF2B5EF4-FFF2-40B4-BE49-F238E27FC236}">
              <a16:creationId xmlns:a16="http://schemas.microsoft.com/office/drawing/2014/main" id="{5EE9EC8C-4D4B-4060-871A-0FD774653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5" name="Picture 104" descr="nadoknada">
          <a:extLst>
            <a:ext uri="{FF2B5EF4-FFF2-40B4-BE49-F238E27FC236}">
              <a16:creationId xmlns:a16="http://schemas.microsoft.com/office/drawing/2014/main" id="{2B89CC83-5AB0-4501-97A6-C19DA4A397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6" name="Picture 105" descr="nadoknada">
          <a:extLst>
            <a:ext uri="{FF2B5EF4-FFF2-40B4-BE49-F238E27FC236}">
              <a16:creationId xmlns:a16="http://schemas.microsoft.com/office/drawing/2014/main" id="{BFDD4D80-9877-48A0-AEF2-883D8B14B0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7" name="Picture 1" descr="nadoknada">
          <a:extLst>
            <a:ext uri="{FF2B5EF4-FFF2-40B4-BE49-F238E27FC236}">
              <a16:creationId xmlns:a16="http://schemas.microsoft.com/office/drawing/2014/main" id="{96D3EB1D-A113-447E-8BD9-B5351F27F6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8" name="Picture 2" descr="nadoknada">
          <a:extLst>
            <a:ext uri="{FF2B5EF4-FFF2-40B4-BE49-F238E27FC236}">
              <a16:creationId xmlns:a16="http://schemas.microsoft.com/office/drawing/2014/main" id="{69457064-303B-4AE6-AB60-463D5D518E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9" name="Picture 3" descr="nadoknada">
          <a:extLst>
            <a:ext uri="{FF2B5EF4-FFF2-40B4-BE49-F238E27FC236}">
              <a16:creationId xmlns:a16="http://schemas.microsoft.com/office/drawing/2014/main" id="{19940DD2-A107-4E94-95EE-4A3FB039E5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10" name="Picture 109" descr="nadoknada">
          <a:extLst>
            <a:ext uri="{FF2B5EF4-FFF2-40B4-BE49-F238E27FC236}">
              <a16:creationId xmlns:a16="http://schemas.microsoft.com/office/drawing/2014/main" id="{23C5C424-E5E7-4951-A3C1-59828FE50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1" name="Picture 110" descr="nadoknada">
          <a:extLst>
            <a:ext uri="{FF2B5EF4-FFF2-40B4-BE49-F238E27FC236}">
              <a16:creationId xmlns:a16="http://schemas.microsoft.com/office/drawing/2014/main" id="{F2320DCA-2CD1-41B4-B553-AD52A65A4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2" name="Picture 111" descr="nadoknada">
          <a:extLst>
            <a:ext uri="{FF2B5EF4-FFF2-40B4-BE49-F238E27FC236}">
              <a16:creationId xmlns:a16="http://schemas.microsoft.com/office/drawing/2014/main" id="{8BA6776D-CDDA-432F-9FF5-8F7A74FE66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3" name="Picture 1" descr="nadoknada">
          <a:extLst>
            <a:ext uri="{FF2B5EF4-FFF2-40B4-BE49-F238E27FC236}">
              <a16:creationId xmlns:a16="http://schemas.microsoft.com/office/drawing/2014/main" id="{539A635A-C837-4767-98D4-1D9B97AE21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4" name="Picture 2" descr="nadoknada">
          <a:extLst>
            <a:ext uri="{FF2B5EF4-FFF2-40B4-BE49-F238E27FC236}">
              <a16:creationId xmlns:a16="http://schemas.microsoft.com/office/drawing/2014/main" id="{A4730A34-E4BC-4269-A07A-B6D2052F8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5" name="Picture 3" descr="nadoknada">
          <a:extLst>
            <a:ext uri="{FF2B5EF4-FFF2-40B4-BE49-F238E27FC236}">
              <a16:creationId xmlns:a16="http://schemas.microsoft.com/office/drawing/2014/main" id="{702615A4-EEAE-486D-9E70-7C53D55128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16" name="Picture 115" descr="nadoknada">
          <a:extLst>
            <a:ext uri="{FF2B5EF4-FFF2-40B4-BE49-F238E27FC236}">
              <a16:creationId xmlns:a16="http://schemas.microsoft.com/office/drawing/2014/main" id="{34B01F14-0297-4076-951F-71CAD865C8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7" name="Picture 116" descr="nadoknada">
          <a:extLst>
            <a:ext uri="{FF2B5EF4-FFF2-40B4-BE49-F238E27FC236}">
              <a16:creationId xmlns:a16="http://schemas.microsoft.com/office/drawing/2014/main" id="{28FDD11E-E379-46EE-9B71-6ECBF3DB2F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8" name="Picture 117" descr="nadoknada">
          <a:extLst>
            <a:ext uri="{FF2B5EF4-FFF2-40B4-BE49-F238E27FC236}">
              <a16:creationId xmlns:a16="http://schemas.microsoft.com/office/drawing/2014/main" id="{34C28058-C796-420C-96E2-A448BA3A13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9" name="Picture 1" descr="nadoknada">
          <a:extLst>
            <a:ext uri="{FF2B5EF4-FFF2-40B4-BE49-F238E27FC236}">
              <a16:creationId xmlns:a16="http://schemas.microsoft.com/office/drawing/2014/main" id="{5218DF72-C143-47B8-A7D4-51622EFF18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0" name="Picture 2" descr="nadoknada">
          <a:extLst>
            <a:ext uri="{FF2B5EF4-FFF2-40B4-BE49-F238E27FC236}">
              <a16:creationId xmlns:a16="http://schemas.microsoft.com/office/drawing/2014/main" id="{003FC318-0C9B-4E31-A0E8-3D87CDA020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1" name="Picture 3" descr="nadoknada">
          <a:extLst>
            <a:ext uri="{FF2B5EF4-FFF2-40B4-BE49-F238E27FC236}">
              <a16:creationId xmlns:a16="http://schemas.microsoft.com/office/drawing/2014/main" id="{35542D93-740B-4EF4-A619-366484BE59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22" name="Picture 13" descr="nadoknada">
          <a:extLst>
            <a:ext uri="{FF2B5EF4-FFF2-40B4-BE49-F238E27FC236}">
              <a16:creationId xmlns:a16="http://schemas.microsoft.com/office/drawing/2014/main" id="{A62046D5-D7D9-486E-A651-616B99714B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3" name="Picture 14" descr="nadoknada">
          <a:extLst>
            <a:ext uri="{FF2B5EF4-FFF2-40B4-BE49-F238E27FC236}">
              <a16:creationId xmlns:a16="http://schemas.microsoft.com/office/drawing/2014/main" id="{41599D77-89CB-4FFD-99E6-BFC9CFE768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4" name="Picture 15" descr="nadoknada">
          <a:extLst>
            <a:ext uri="{FF2B5EF4-FFF2-40B4-BE49-F238E27FC236}">
              <a16:creationId xmlns:a16="http://schemas.microsoft.com/office/drawing/2014/main" id="{B05E7E26-2CFD-4064-91CC-739FBBA024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5" name="Picture 1" descr="nadoknada">
          <a:extLst>
            <a:ext uri="{FF2B5EF4-FFF2-40B4-BE49-F238E27FC236}">
              <a16:creationId xmlns:a16="http://schemas.microsoft.com/office/drawing/2014/main" id="{800C3A7B-D1D2-48A2-9259-AC352E1E13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6" name="Picture 2" descr="nadoknada">
          <a:extLst>
            <a:ext uri="{FF2B5EF4-FFF2-40B4-BE49-F238E27FC236}">
              <a16:creationId xmlns:a16="http://schemas.microsoft.com/office/drawing/2014/main" id="{B7000E19-E0CE-4975-8246-91B993D1BE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7" name="Picture 3" descr="nadoknada">
          <a:extLst>
            <a:ext uri="{FF2B5EF4-FFF2-40B4-BE49-F238E27FC236}">
              <a16:creationId xmlns:a16="http://schemas.microsoft.com/office/drawing/2014/main" id="{BBFCEF43-2E88-4B1F-9260-8202DDB38B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28" name="Picture 127" descr="nadoknada">
          <a:extLst>
            <a:ext uri="{FF2B5EF4-FFF2-40B4-BE49-F238E27FC236}">
              <a16:creationId xmlns:a16="http://schemas.microsoft.com/office/drawing/2014/main" id="{98567C7A-ED56-4536-B0F6-74C4454E7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9" name="Picture 128" descr="nadoknada">
          <a:extLst>
            <a:ext uri="{FF2B5EF4-FFF2-40B4-BE49-F238E27FC236}">
              <a16:creationId xmlns:a16="http://schemas.microsoft.com/office/drawing/2014/main" id="{7AECA2B3-29FF-485E-A4B6-4CCA1CC655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0" name="Picture 129" descr="nadoknada">
          <a:extLst>
            <a:ext uri="{FF2B5EF4-FFF2-40B4-BE49-F238E27FC236}">
              <a16:creationId xmlns:a16="http://schemas.microsoft.com/office/drawing/2014/main" id="{4A4878F0-F714-4423-8C51-D2FBCADB2B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1" name="Picture 1" descr="nadoknada">
          <a:extLst>
            <a:ext uri="{FF2B5EF4-FFF2-40B4-BE49-F238E27FC236}">
              <a16:creationId xmlns:a16="http://schemas.microsoft.com/office/drawing/2014/main" id="{6CB3EA44-880C-42DC-897B-9F42CA38FD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2" name="Picture 2" descr="nadoknada">
          <a:extLst>
            <a:ext uri="{FF2B5EF4-FFF2-40B4-BE49-F238E27FC236}">
              <a16:creationId xmlns:a16="http://schemas.microsoft.com/office/drawing/2014/main" id="{59205890-978B-48FD-A6FF-6E52A7E3BE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3" name="Picture 3" descr="nadoknada">
          <a:extLst>
            <a:ext uri="{FF2B5EF4-FFF2-40B4-BE49-F238E27FC236}">
              <a16:creationId xmlns:a16="http://schemas.microsoft.com/office/drawing/2014/main" id="{500F0134-4650-46FB-8F1E-D43819E6FC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34" name="Picture 133" descr="nadoknada">
          <a:extLst>
            <a:ext uri="{FF2B5EF4-FFF2-40B4-BE49-F238E27FC236}">
              <a16:creationId xmlns:a16="http://schemas.microsoft.com/office/drawing/2014/main" id="{263A707F-8992-49C3-B613-23CD9EFEA0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5" name="Picture 134" descr="nadoknada">
          <a:extLst>
            <a:ext uri="{FF2B5EF4-FFF2-40B4-BE49-F238E27FC236}">
              <a16:creationId xmlns:a16="http://schemas.microsoft.com/office/drawing/2014/main" id="{7578F66C-4B9C-40E8-B1FB-BED4B1FAC7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6" name="Picture 135" descr="nadoknada">
          <a:extLst>
            <a:ext uri="{FF2B5EF4-FFF2-40B4-BE49-F238E27FC236}">
              <a16:creationId xmlns:a16="http://schemas.microsoft.com/office/drawing/2014/main" id="{0B600E32-3BE3-4E93-9D5B-42A3878E41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7" name="Picture 1" descr="nadoknada">
          <a:extLst>
            <a:ext uri="{FF2B5EF4-FFF2-40B4-BE49-F238E27FC236}">
              <a16:creationId xmlns:a16="http://schemas.microsoft.com/office/drawing/2014/main" id="{4CC20A2E-F89D-4B7C-A2FF-108344B42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8" name="Picture 2" descr="nadoknada">
          <a:extLst>
            <a:ext uri="{FF2B5EF4-FFF2-40B4-BE49-F238E27FC236}">
              <a16:creationId xmlns:a16="http://schemas.microsoft.com/office/drawing/2014/main" id="{25B2A7DD-A958-4222-929E-9CBB3DDDCB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9" name="Picture 3" descr="nadoknada">
          <a:extLst>
            <a:ext uri="{FF2B5EF4-FFF2-40B4-BE49-F238E27FC236}">
              <a16:creationId xmlns:a16="http://schemas.microsoft.com/office/drawing/2014/main" id="{7A3B08E4-6D8A-4275-A1A4-59D6BB2855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40" name="Picture 139" descr="nadoknada">
          <a:extLst>
            <a:ext uri="{FF2B5EF4-FFF2-40B4-BE49-F238E27FC236}">
              <a16:creationId xmlns:a16="http://schemas.microsoft.com/office/drawing/2014/main" id="{A084C39E-039C-4354-8CC9-64F9D91B5F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1" name="Picture 140" descr="nadoknada">
          <a:extLst>
            <a:ext uri="{FF2B5EF4-FFF2-40B4-BE49-F238E27FC236}">
              <a16:creationId xmlns:a16="http://schemas.microsoft.com/office/drawing/2014/main" id="{C1D45053-EA49-4117-A444-F5D2B4E3FD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2" name="Picture 141" descr="nadoknada">
          <a:extLst>
            <a:ext uri="{FF2B5EF4-FFF2-40B4-BE49-F238E27FC236}">
              <a16:creationId xmlns:a16="http://schemas.microsoft.com/office/drawing/2014/main" id="{31A48C63-B48D-4D24-AF7C-9C28DE1150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3" name="Picture 1" descr="nadoknada">
          <a:extLst>
            <a:ext uri="{FF2B5EF4-FFF2-40B4-BE49-F238E27FC236}">
              <a16:creationId xmlns:a16="http://schemas.microsoft.com/office/drawing/2014/main" id="{B833FC81-BE03-4272-9093-DDCB1FD87C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4" name="Picture 2" descr="nadoknada">
          <a:extLst>
            <a:ext uri="{FF2B5EF4-FFF2-40B4-BE49-F238E27FC236}">
              <a16:creationId xmlns:a16="http://schemas.microsoft.com/office/drawing/2014/main" id="{0597ED93-3763-4FAE-99AD-DD4FF5014E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5" name="Picture 3" descr="nadoknada">
          <a:extLst>
            <a:ext uri="{FF2B5EF4-FFF2-40B4-BE49-F238E27FC236}">
              <a16:creationId xmlns:a16="http://schemas.microsoft.com/office/drawing/2014/main" id="{1665975F-BF16-45F1-B037-19305AB61D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46" name="Picture 145" descr="nadoknada">
          <a:extLst>
            <a:ext uri="{FF2B5EF4-FFF2-40B4-BE49-F238E27FC236}">
              <a16:creationId xmlns:a16="http://schemas.microsoft.com/office/drawing/2014/main" id="{8349A764-4D4D-4BD8-B03D-4911F6570E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7" name="Picture 146" descr="nadoknada">
          <a:extLst>
            <a:ext uri="{FF2B5EF4-FFF2-40B4-BE49-F238E27FC236}">
              <a16:creationId xmlns:a16="http://schemas.microsoft.com/office/drawing/2014/main" id="{72AE0896-1920-4E2E-9FBE-B7013856C5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8" name="Picture 147" descr="nadoknada">
          <a:extLst>
            <a:ext uri="{FF2B5EF4-FFF2-40B4-BE49-F238E27FC236}">
              <a16:creationId xmlns:a16="http://schemas.microsoft.com/office/drawing/2014/main" id="{F330912E-6D0F-49C4-B118-F21D371B6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9" name="Picture 1" descr="nadoknada">
          <a:extLst>
            <a:ext uri="{FF2B5EF4-FFF2-40B4-BE49-F238E27FC236}">
              <a16:creationId xmlns:a16="http://schemas.microsoft.com/office/drawing/2014/main" id="{3A3815DF-C4BD-4877-BE41-F13C31FC1D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0" name="Picture 2" descr="nadoknada">
          <a:extLst>
            <a:ext uri="{FF2B5EF4-FFF2-40B4-BE49-F238E27FC236}">
              <a16:creationId xmlns:a16="http://schemas.microsoft.com/office/drawing/2014/main" id="{B2770642-69A9-4DEB-8708-B676C54A38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1" name="Picture 3" descr="nadoknada">
          <a:extLst>
            <a:ext uri="{FF2B5EF4-FFF2-40B4-BE49-F238E27FC236}">
              <a16:creationId xmlns:a16="http://schemas.microsoft.com/office/drawing/2014/main" id="{6B9F57B8-0B2C-4D1F-BA69-9799D0DC4C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52" name="Picture 151" descr="nadoknada">
          <a:extLst>
            <a:ext uri="{FF2B5EF4-FFF2-40B4-BE49-F238E27FC236}">
              <a16:creationId xmlns:a16="http://schemas.microsoft.com/office/drawing/2014/main" id="{ED00BF22-DAF7-4C53-9EB8-DB859FC235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3" name="Picture 152" descr="nadoknada">
          <a:extLst>
            <a:ext uri="{FF2B5EF4-FFF2-40B4-BE49-F238E27FC236}">
              <a16:creationId xmlns:a16="http://schemas.microsoft.com/office/drawing/2014/main" id="{DD40FB95-E08B-42DE-9031-23F72E76C6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4" name="Picture 153" descr="nadoknada">
          <a:extLst>
            <a:ext uri="{FF2B5EF4-FFF2-40B4-BE49-F238E27FC236}">
              <a16:creationId xmlns:a16="http://schemas.microsoft.com/office/drawing/2014/main" id="{ED4F005D-4365-4300-98A1-541687FD5D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5" name="Picture 1" descr="nadoknada">
          <a:extLst>
            <a:ext uri="{FF2B5EF4-FFF2-40B4-BE49-F238E27FC236}">
              <a16:creationId xmlns:a16="http://schemas.microsoft.com/office/drawing/2014/main" id="{CDF2A5FC-BF59-42D6-9BBD-596BC6BE1D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6" name="Picture 2" descr="nadoknada">
          <a:extLst>
            <a:ext uri="{FF2B5EF4-FFF2-40B4-BE49-F238E27FC236}">
              <a16:creationId xmlns:a16="http://schemas.microsoft.com/office/drawing/2014/main" id="{99D26B7E-72AC-4DD2-AF86-FA55E73C7F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7" name="Picture 3" descr="nadoknada">
          <a:extLst>
            <a:ext uri="{FF2B5EF4-FFF2-40B4-BE49-F238E27FC236}">
              <a16:creationId xmlns:a16="http://schemas.microsoft.com/office/drawing/2014/main" id="{E1DCE066-8951-4AAD-A6AE-4F1B8E4E07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58" name="Picture 13" descr="nadoknada">
          <a:extLst>
            <a:ext uri="{FF2B5EF4-FFF2-40B4-BE49-F238E27FC236}">
              <a16:creationId xmlns:a16="http://schemas.microsoft.com/office/drawing/2014/main" id="{B6C774CF-380F-44F1-831A-334BA92F20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9" name="Picture 14" descr="nadoknada">
          <a:extLst>
            <a:ext uri="{FF2B5EF4-FFF2-40B4-BE49-F238E27FC236}">
              <a16:creationId xmlns:a16="http://schemas.microsoft.com/office/drawing/2014/main" id="{547B9022-B1B3-4933-AD7B-D7010ED621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0" name="Picture 15" descr="nadoknada">
          <a:extLst>
            <a:ext uri="{FF2B5EF4-FFF2-40B4-BE49-F238E27FC236}">
              <a16:creationId xmlns:a16="http://schemas.microsoft.com/office/drawing/2014/main" id="{FC8C48B2-306F-41DF-8C42-22B8D982EA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1" name="Picture 1" descr="nadoknada">
          <a:extLst>
            <a:ext uri="{FF2B5EF4-FFF2-40B4-BE49-F238E27FC236}">
              <a16:creationId xmlns:a16="http://schemas.microsoft.com/office/drawing/2014/main" id="{947F2B53-2D89-4579-A30F-BB7B5CC42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2" name="Picture 2" descr="nadoknada">
          <a:extLst>
            <a:ext uri="{FF2B5EF4-FFF2-40B4-BE49-F238E27FC236}">
              <a16:creationId xmlns:a16="http://schemas.microsoft.com/office/drawing/2014/main" id="{C2CA881B-352E-4F97-974A-BC5F9F7DA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3" name="Picture 3" descr="nadoknada">
          <a:extLst>
            <a:ext uri="{FF2B5EF4-FFF2-40B4-BE49-F238E27FC236}">
              <a16:creationId xmlns:a16="http://schemas.microsoft.com/office/drawing/2014/main" id="{533801F5-5DE4-436C-BF8E-433569642D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64" name="Picture 163" descr="nadoknada">
          <a:extLst>
            <a:ext uri="{FF2B5EF4-FFF2-40B4-BE49-F238E27FC236}">
              <a16:creationId xmlns:a16="http://schemas.microsoft.com/office/drawing/2014/main" id="{EEFA967E-EF38-4E22-9C97-B7B3A97008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5" name="Picture 164" descr="nadoknada">
          <a:extLst>
            <a:ext uri="{FF2B5EF4-FFF2-40B4-BE49-F238E27FC236}">
              <a16:creationId xmlns:a16="http://schemas.microsoft.com/office/drawing/2014/main" id="{8CD81636-14DF-4932-9E7A-F3ABD01424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6" name="Picture 165" descr="nadoknada">
          <a:extLst>
            <a:ext uri="{FF2B5EF4-FFF2-40B4-BE49-F238E27FC236}">
              <a16:creationId xmlns:a16="http://schemas.microsoft.com/office/drawing/2014/main" id="{F6E48AB0-38F4-4259-B2D5-4E7BE4FC1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7" name="Picture 1" descr="nadoknada">
          <a:extLst>
            <a:ext uri="{FF2B5EF4-FFF2-40B4-BE49-F238E27FC236}">
              <a16:creationId xmlns:a16="http://schemas.microsoft.com/office/drawing/2014/main" id="{56E10234-392A-4BF6-9442-250DDF7BC6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8" name="Picture 2" descr="nadoknada">
          <a:extLst>
            <a:ext uri="{FF2B5EF4-FFF2-40B4-BE49-F238E27FC236}">
              <a16:creationId xmlns:a16="http://schemas.microsoft.com/office/drawing/2014/main" id="{ADF57096-AF7B-425F-96BC-BB5E29946D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9" name="Picture 3" descr="nadoknada">
          <a:extLst>
            <a:ext uri="{FF2B5EF4-FFF2-40B4-BE49-F238E27FC236}">
              <a16:creationId xmlns:a16="http://schemas.microsoft.com/office/drawing/2014/main" id="{8EEE338C-2C58-4C44-8DBA-220E167958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70" name="Picture 169" descr="nadoknada">
          <a:extLst>
            <a:ext uri="{FF2B5EF4-FFF2-40B4-BE49-F238E27FC236}">
              <a16:creationId xmlns:a16="http://schemas.microsoft.com/office/drawing/2014/main" id="{513BFDBF-BA5D-4893-8AA5-4420C1C776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1" name="Picture 170" descr="nadoknada">
          <a:extLst>
            <a:ext uri="{FF2B5EF4-FFF2-40B4-BE49-F238E27FC236}">
              <a16:creationId xmlns:a16="http://schemas.microsoft.com/office/drawing/2014/main" id="{2DA3DEA2-F962-42A7-990F-50A37F1606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2" name="Picture 171" descr="nadoknada">
          <a:extLst>
            <a:ext uri="{FF2B5EF4-FFF2-40B4-BE49-F238E27FC236}">
              <a16:creationId xmlns:a16="http://schemas.microsoft.com/office/drawing/2014/main" id="{29BD9583-F1EF-47DF-9A76-3246483E64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3" name="Picture 1" descr="nadoknada">
          <a:extLst>
            <a:ext uri="{FF2B5EF4-FFF2-40B4-BE49-F238E27FC236}">
              <a16:creationId xmlns:a16="http://schemas.microsoft.com/office/drawing/2014/main" id="{FD5034B9-070C-4765-8B2C-FD1DDA2405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4" name="Picture 2" descr="nadoknada">
          <a:extLst>
            <a:ext uri="{FF2B5EF4-FFF2-40B4-BE49-F238E27FC236}">
              <a16:creationId xmlns:a16="http://schemas.microsoft.com/office/drawing/2014/main" id="{7C03EB5C-83DD-4F0C-BDE7-B6F11B5393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5" name="Picture 3" descr="nadoknada">
          <a:extLst>
            <a:ext uri="{FF2B5EF4-FFF2-40B4-BE49-F238E27FC236}">
              <a16:creationId xmlns:a16="http://schemas.microsoft.com/office/drawing/2014/main" id="{30EB4998-FD63-41A2-9B82-538C78125B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76" name="Picture 175" descr="nadoknada">
          <a:extLst>
            <a:ext uri="{FF2B5EF4-FFF2-40B4-BE49-F238E27FC236}">
              <a16:creationId xmlns:a16="http://schemas.microsoft.com/office/drawing/2014/main" id="{0FB9E418-16CD-403B-B9EE-7FA22178AB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7" name="Picture 176" descr="nadoknada">
          <a:extLst>
            <a:ext uri="{FF2B5EF4-FFF2-40B4-BE49-F238E27FC236}">
              <a16:creationId xmlns:a16="http://schemas.microsoft.com/office/drawing/2014/main" id="{61BE0164-CA3E-43E3-A24B-FAE9D19E0E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8" name="Picture 177" descr="nadoknada">
          <a:extLst>
            <a:ext uri="{FF2B5EF4-FFF2-40B4-BE49-F238E27FC236}">
              <a16:creationId xmlns:a16="http://schemas.microsoft.com/office/drawing/2014/main" id="{FDE2700F-B588-4E54-9D91-B0C0F4E71F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9" name="Picture 1" descr="nadoknada">
          <a:extLst>
            <a:ext uri="{FF2B5EF4-FFF2-40B4-BE49-F238E27FC236}">
              <a16:creationId xmlns:a16="http://schemas.microsoft.com/office/drawing/2014/main" id="{DB6C22EB-FA99-4401-9C22-9EE4F55E9A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0" name="Picture 2" descr="nadoknada">
          <a:extLst>
            <a:ext uri="{FF2B5EF4-FFF2-40B4-BE49-F238E27FC236}">
              <a16:creationId xmlns:a16="http://schemas.microsoft.com/office/drawing/2014/main" id="{D69E8812-F516-4CA5-A90F-BDF03FC592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1" name="Picture 3" descr="nadoknada">
          <a:extLst>
            <a:ext uri="{FF2B5EF4-FFF2-40B4-BE49-F238E27FC236}">
              <a16:creationId xmlns:a16="http://schemas.microsoft.com/office/drawing/2014/main" id="{983EBF38-75B9-4006-8DE2-748229B725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82" name="Picture 181" descr="nadoknada">
          <a:extLst>
            <a:ext uri="{FF2B5EF4-FFF2-40B4-BE49-F238E27FC236}">
              <a16:creationId xmlns:a16="http://schemas.microsoft.com/office/drawing/2014/main" id="{A3B598F2-C1CE-415F-A2D5-2565D7AAF2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3" name="Picture 182" descr="nadoknada">
          <a:extLst>
            <a:ext uri="{FF2B5EF4-FFF2-40B4-BE49-F238E27FC236}">
              <a16:creationId xmlns:a16="http://schemas.microsoft.com/office/drawing/2014/main" id="{0A49B032-CFB9-4A24-AB93-30634F4A71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4" name="Picture 183" descr="nadoknada">
          <a:extLst>
            <a:ext uri="{FF2B5EF4-FFF2-40B4-BE49-F238E27FC236}">
              <a16:creationId xmlns:a16="http://schemas.microsoft.com/office/drawing/2014/main" id="{E3527E80-D6DC-4B05-B400-F5661F2EE3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5" name="Picture 1" descr="nadoknada">
          <a:extLst>
            <a:ext uri="{FF2B5EF4-FFF2-40B4-BE49-F238E27FC236}">
              <a16:creationId xmlns:a16="http://schemas.microsoft.com/office/drawing/2014/main" id="{53B00FF3-DBA0-44ED-844E-58A591D13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6" name="Picture 2" descr="nadoknada">
          <a:extLst>
            <a:ext uri="{FF2B5EF4-FFF2-40B4-BE49-F238E27FC236}">
              <a16:creationId xmlns:a16="http://schemas.microsoft.com/office/drawing/2014/main" id="{10D012E0-781D-4A1D-8038-F7C40C951F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7" name="Picture 3" descr="nadoknada">
          <a:extLst>
            <a:ext uri="{FF2B5EF4-FFF2-40B4-BE49-F238E27FC236}">
              <a16:creationId xmlns:a16="http://schemas.microsoft.com/office/drawing/2014/main" id="{38EF1354-05EF-4FC9-AC01-25853E568F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88" name="Picture 187" descr="nadoknada">
          <a:extLst>
            <a:ext uri="{FF2B5EF4-FFF2-40B4-BE49-F238E27FC236}">
              <a16:creationId xmlns:a16="http://schemas.microsoft.com/office/drawing/2014/main" id="{F1EBC082-9005-4A70-AF6C-260B3DFB2C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9" name="Picture 188" descr="nadoknada">
          <a:extLst>
            <a:ext uri="{FF2B5EF4-FFF2-40B4-BE49-F238E27FC236}">
              <a16:creationId xmlns:a16="http://schemas.microsoft.com/office/drawing/2014/main" id="{FB78347F-F43B-470D-AD4E-2C917AE5D0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0" name="Picture 189" descr="nadoknada">
          <a:extLst>
            <a:ext uri="{FF2B5EF4-FFF2-40B4-BE49-F238E27FC236}">
              <a16:creationId xmlns:a16="http://schemas.microsoft.com/office/drawing/2014/main" id="{FA30B793-65D5-4783-9689-B221DBF8EF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1" name="Picture 1" descr="nadoknada">
          <a:extLst>
            <a:ext uri="{FF2B5EF4-FFF2-40B4-BE49-F238E27FC236}">
              <a16:creationId xmlns:a16="http://schemas.microsoft.com/office/drawing/2014/main" id="{C8255804-3CCF-4E24-B87B-937C2D5458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2" name="Picture 2" descr="nadoknada">
          <a:extLst>
            <a:ext uri="{FF2B5EF4-FFF2-40B4-BE49-F238E27FC236}">
              <a16:creationId xmlns:a16="http://schemas.microsoft.com/office/drawing/2014/main" id="{3428B3AF-4E4E-4973-94FB-D3BB0D0309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3" name="Picture 3" descr="nadoknada">
          <a:extLst>
            <a:ext uri="{FF2B5EF4-FFF2-40B4-BE49-F238E27FC236}">
              <a16:creationId xmlns:a16="http://schemas.microsoft.com/office/drawing/2014/main" id="{1D2F4EB3-9672-4CBC-B865-307F9642E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94" name="Picture 193" descr="nadoknada">
          <a:extLst>
            <a:ext uri="{FF2B5EF4-FFF2-40B4-BE49-F238E27FC236}">
              <a16:creationId xmlns:a16="http://schemas.microsoft.com/office/drawing/2014/main" id="{C496191C-3480-494D-80F7-8D424E306C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5" name="Picture 194" descr="nadoknada">
          <a:extLst>
            <a:ext uri="{FF2B5EF4-FFF2-40B4-BE49-F238E27FC236}">
              <a16:creationId xmlns:a16="http://schemas.microsoft.com/office/drawing/2014/main" id="{2526780F-D9AA-4CBB-AF1D-F08027FD65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6" name="Picture 195" descr="nadoknada">
          <a:extLst>
            <a:ext uri="{FF2B5EF4-FFF2-40B4-BE49-F238E27FC236}">
              <a16:creationId xmlns:a16="http://schemas.microsoft.com/office/drawing/2014/main" id="{A428BD3B-0153-43E1-9E67-0910AEA05C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7" name="Picture 1" descr="nadoknada">
          <a:extLst>
            <a:ext uri="{FF2B5EF4-FFF2-40B4-BE49-F238E27FC236}">
              <a16:creationId xmlns:a16="http://schemas.microsoft.com/office/drawing/2014/main" id="{2BFD0407-F98A-4302-B609-0302732C11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8" name="Picture 2" descr="nadoknada">
          <a:extLst>
            <a:ext uri="{FF2B5EF4-FFF2-40B4-BE49-F238E27FC236}">
              <a16:creationId xmlns:a16="http://schemas.microsoft.com/office/drawing/2014/main" id="{DC139EC2-2A90-4378-8687-E45FE53C1F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9" name="Picture 3" descr="nadoknada">
          <a:extLst>
            <a:ext uri="{FF2B5EF4-FFF2-40B4-BE49-F238E27FC236}">
              <a16:creationId xmlns:a16="http://schemas.microsoft.com/office/drawing/2014/main" id="{90D70A56-FA8D-471D-AE29-003C055FD2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200" name="Picture 199" descr="nadoknada">
          <a:extLst>
            <a:ext uri="{FF2B5EF4-FFF2-40B4-BE49-F238E27FC236}">
              <a16:creationId xmlns:a16="http://schemas.microsoft.com/office/drawing/2014/main" id="{CF57EF4E-5EFA-4BF1-82B4-093E2656E0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1" name="Picture 200" descr="nadoknada">
          <a:extLst>
            <a:ext uri="{FF2B5EF4-FFF2-40B4-BE49-F238E27FC236}">
              <a16:creationId xmlns:a16="http://schemas.microsoft.com/office/drawing/2014/main" id="{4EDED296-CB52-4DE7-9367-DDC31D802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2" name="Picture 201" descr="nadoknada">
          <a:extLst>
            <a:ext uri="{FF2B5EF4-FFF2-40B4-BE49-F238E27FC236}">
              <a16:creationId xmlns:a16="http://schemas.microsoft.com/office/drawing/2014/main" id="{3C49D4C4-82B7-457B-98DB-BBEC9847FF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3" name="Picture 1" descr="nadoknada">
          <a:extLst>
            <a:ext uri="{FF2B5EF4-FFF2-40B4-BE49-F238E27FC236}">
              <a16:creationId xmlns:a16="http://schemas.microsoft.com/office/drawing/2014/main" id="{99D97CCF-64CF-416F-B017-BD89B7276A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4" name="Picture 2" descr="nadoknada">
          <a:extLst>
            <a:ext uri="{FF2B5EF4-FFF2-40B4-BE49-F238E27FC236}">
              <a16:creationId xmlns:a16="http://schemas.microsoft.com/office/drawing/2014/main" id="{D24A052B-8985-44FB-844A-3E7D19CC61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5" name="Picture 3" descr="nadoknada">
          <a:extLst>
            <a:ext uri="{FF2B5EF4-FFF2-40B4-BE49-F238E27FC236}">
              <a16:creationId xmlns:a16="http://schemas.microsoft.com/office/drawing/2014/main" id="{02CABDC1-1CD9-4E14-BA68-9BF50D3929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06" name="Picture 205" descr="nadoknada">
          <a:extLst>
            <a:ext uri="{FF2B5EF4-FFF2-40B4-BE49-F238E27FC236}">
              <a16:creationId xmlns:a16="http://schemas.microsoft.com/office/drawing/2014/main" id="{A99CE098-5421-4D96-8658-4FCB57752D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7" name="Picture 206" descr="nadoknada">
          <a:extLst>
            <a:ext uri="{FF2B5EF4-FFF2-40B4-BE49-F238E27FC236}">
              <a16:creationId xmlns:a16="http://schemas.microsoft.com/office/drawing/2014/main" id="{9589C0AE-93EB-44C8-AA9D-4E03BABE8A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8" name="Picture 207" descr="nadoknada">
          <a:extLst>
            <a:ext uri="{FF2B5EF4-FFF2-40B4-BE49-F238E27FC236}">
              <a16:creationId xmlns:a16="http://schemas.microsoft.com/office/drawing/2014/main" id="{09138E88-F425-4E0B-8F8E-11BDA009CA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9" name="Picture 1" descr="nadoknada">
          <a:extLst>
            <a:ext uri="{FF2B5EF4-FFF2-40B4-BE49-F238E27FC236}">
              <a16:creationId xmlns:a16="http://schemas.microsoft.com/office/drawing/2014/main" id="{B815B3E9-8B63-482D-9543-428BE7F4BF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0" name="Picture 2" descr="nadoknada">
          <a:extLst>
            <a:ext uri="{FF2B5EF4-FFF2-40B4-BE49-F238E27FC236}">
              <a16:creationId xmlns:a16="http://schemas.microsoft.com/office/drawing/2014/main" id="{AEFD6A48-1055-422C-A9AB-BDBDA8E927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1" name="Picture 3" descr="nadoknada">
          <a:extLst>
            <a:ext uri="{FF2B5EF4-FFF2-40B4-BE49-F238E27FC236}">
              <a16:creationId xmlns:a16="http://schemas.microsoft.com/office/drawing/2014/main" id="{182615AE-C0F9-46F8-8952-5ED04072EC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12" name="Picture 211" descr="nadoknada">
          <a:extLst>
            <a:ext uri="{FF2B5EF4-FFF2-40B4-BE49-F238E27FC236}">
              <a16:creationId xmlns:a16="http://schemas.microsoft.com/office/drawing/2014/main" id="{AF443BE8-B971-42DB-A0DB-EE0CA21B00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3" name="Picture 212" descr="nadoknada">
          <a:extLst>
            <a:ext uri="{FF2B5EF4-FFF2-40B4-BE49-F238E27FC236}">
              <a16:creationId xmlns:a16="http://schemas.microsoft.com/office/drawing/2014/main" id="{D9CC0A87-8DBD-40EE-A6D9-D6E7E3BD7F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4" name="Picture 213" descr="nadoknada">
          <a:extLst>
            <a:ext uri="{FF2B5EF4-FFF2-40B4-BE49-F238E27FC236}">
              <a16:creationId xmlns:a16="http://schemas.microsoft.com/office/drawing/2014/main" id="{0509FFD6-3031-4A5B-BC37-6BDC8FD644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5" name="Picture 1" descr="nadoknada">
          <a:extLst>
            <a:ext uri="{FF2B5EF4-FFF2-40B4-BE49-F238E27FC236}">
              <a16:creationId xmlns:a16="http://schemas.microsoft.com/office/drawing/2014/main" id="{C80FF584-DDD6-4162-A051-EDE4C7FB8B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6" name="Picture 2" descr="nadoknada">
          <a:extLst>
            <a:ext uri="{FF2B5EF4-FFF2-40B4-BE49-F238E27FC236}">
              <a16:creationId xmlns:a16="http://schemas.microsoft.com/office/drawing/2014/main" id="{95C3FB34-4D41-402A-9B51-1B85EAC3E4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7" name="Picture 3" descr="nadoknada">
          <a:extLst>
            <a:ext uri="{FF2B5EF4-FFF2-40B4-BE49-F238E27FC236}">
              <a16:creationId xmlns:a16="http://schemas.microsoft.com/office/drawing/2014/main" id="{2E19E519-8A30-4C9B-AB6A-38FFC604A0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18" name="Picture 217" descr="nadoknada">
          <a:extLst>
            <a:ext uri="{FF2B5EF4-FFF2-40B4-BE49-F238E27FC236}">
              <a16:creationId xmlns:a16="http://schemas.microsoft.com/office/drawing/2014/main" id="{742EA237-0804-4C17-89B8-159A9D7B66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9" name="Picture 218" descr="nadoknada">
          <a:extLst>
            <a:ext uri="{FF2B5EF4-FFF2-40B4-BE49-F238E27FC236}">
              <a16:creationId xmlns:a16="http://schemas.microsoft.com/office/drawing/2014/main" id="{E5DD1D30-56AB-4421-B123-E7DBA09AF7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0" name="Picture 219" descr="nadoknada">
          <a:extLst>
            <a:ext uri="{FF2B5EF4-FFF2-40B4-BE49-F238E27FC236}">
              <a16:creationId xmlns:a16="http://schemas.microsoft.com/office/drawing/2014/main" id="{B2921BD0-0BE2-42B7-9C3D-DCA199988F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1" name="Picture 1" descr="nadoknada">
          <a:extLst>
            <a:ext uri="{FF2B5EF4-FFF2-40B4-BE49-F238E27FC236}">
              <a16:creationId xmlns:a16="http://schemas.microsoft.com/office/drawing/2014/main" id="{A0043B40-BAF5-4EFF-9DCE-42D135A815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2" name="Picture 2" descr="nadoknada">
          <a:extLst>
            <a:ext uri="{FF2B5EF4-FFF2-40B4-BE49-F238E27FC236}">
              <a16:creationId xmlns:a16="http://schemas.microsoft.com/office/drawing/2014/main" id="{556FF48C-434B-4A44-8862-B90E1D250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3" name="Picture 3" descr="nadoknada">
          <a:extLst>
            <a:ext uri="{FF2B5EF4-FFF2-40B4-BE49-F238E27FC236}">
              <a16:creationId xmlns:a16="http://schemas.microsoft.com/office/drawing/2014/main" id="{04A4CF90-3F87-4490-9034-3B50CB8480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24" name="Picture 13" descr="nadoknada">
          <a:extLst>
            <a:ext uri="{FF2B5EF4-FFF2-40B4-BE49-F238E27FC236}">
              <a16:creationId xmlns:a16="http://schemas.microsoft.com/office/drawing/2014/main" id="{26E52726-A5AB-4E5E-B8AF-F61084A08D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5" name="Picture 14" descr="nadoknada">
          <a:extLst>
            <a:ext uri="{FF2B5EF4-FFF2-40B4-BE49-F238E27FC236}">
              <a16:creationId xmlns:a16="http://schemas.microsoft.com/office/drawing/2014/main" id="{9BD20A39-58CC-493C-80CB-2FD65F9340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6" name="Picture 15" descr="nadoknada">
          <a:extLst>
            <a:ext uri="{FF2B5EF4-FFF2-40B4-BE49-F238E27FC236}">
              <a16:creationId xmlns:a16="http://schemas.microsoft.com/office/drawing/2014/main" id="{4A3F9753-5D76-4B6F-BD75-628B1065F7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7" name="Picture 1" descr="nadoknada">
          <a:extLst>
            <a:ext uri="{FF2B5EF4-FFF2-40B4-BE49-F238E27FC236}">
              <a16:creationId xmlns:a16="http://schemas.microsoft.com/office/drawing/2014/main" id="{22856B8A-8AD4-4062-A094-E8284DC4E9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8" name="Picture 2" descr="nadoknada">
          <a:extLst>
            <a:ext uri="{FF2B5EF4-FFF2-40B4-BE49-F238E27FC236}">
              <a16:creationId xmlns:a16="http://schemas.microsoft.com/office/drawing/2014/main" id="{3DFBA5D4-A86D-41B2-B766-D5020650B6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9" name="Picture 3" descr="nadoknada">
          <a:extLst>
            <a:ext uri="{FF2B5EF4-FFF2-40B4-BE49-F238E27FC236}">
              <a16:creationId xmlns:a16="http://schemas.microsoft.com/office/drawing/2014/main" id="{0EEE5EBC-D910-4D87-9F16-322592C30D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30" name="Picture 229" descr="nadoknada">
          <a:extLst>
            <a:ext uri="{FF2B5EF4-FFF2-40B4-BE49-F238E27FC236}">
              <a16:creationId xmlns:a16="http://schemas.microsoft.com/office/drawing/2014/main" id="{61AADBA9-73BA-4C70-B64D-3628B483DA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1" name="Picture 230" descr="nadoknada">
          <a:extLst>
            <a:ext uri="{FF2B5EF4-FFF2-40B4-BE49-F238E27FC236}">
              <a16:creationId xmlns:a16="http://schemas.microsoft.com/office/drawing/2014/main" id="{6459C369-9EC1-4284-8F4F-DB74F32D6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2" name="Picture 231" descr="nadoknada">
          <a:extLst>
            <a:ext uri="{FF2B5EF4-FFF2-40B4-BE49-F238E27FC236}">
              <a16:creationId xmlns:a16="http://schemas.microsoft.com/office/drawing/2014/main" id="{5F6F1962-6EC2-4A9E-80DB-0D8E7E989F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3" name="Picture 1" descr="nadoknada">
          <a:extLst>
            <a:ext uri="{FF2B5EF4-FFF2-40B4-BE49-F238E27FC236}">
              <a16:creationId xmlns:a16="http://schemas.microsoft.com/office/drawing/2014/main" id="{DE58B120-60EE-4EA9-8F02-804840D65E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4" name="Picture 2" descr="nadoknada">
          <a:extLst>
            <a:ext uri="{FF2B5EF4-FFF2-40B4-BE49-F238E27FC236}">
              <a16:creationId xmlns:a16="http://schemas.microsoft.com/office/drawing/2014/main" id="{18928D3F-9D16-4C3B-B81A-A22B80E25D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5" name="Picture 3" descr="nadoknada">
          <a:extLst>
            <a:ext uri="{FF2B5EF4-FFF2-40B4-BE49-F238E27FC236}">
              <a16:creationId xmlns:a16="http://schemas.microsoft.com/office/drawing/2014/main" id="{45F9B803-69F4-4181-9749-BDB3C41EF1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36" name="Picture 235" descr="nadoknada">
          <a:extLst>
            <a:ext uri="{FF2B5EF4-FFF2-40B4-BE49-F238E27FC236}">
              <a16:creationId xmlns:a16="http://schemas.microsoft.com/office/drawing/2014/main" id="{F9FFE784-1608-4381-AEDE-E629122894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7" name="Picture 236" descr="nadoknada">
          <a:extLst>
            <a:ext uri="{FF2B5EF4-FFF2-40B4-BE49-F238E27FC236}">
              <a16:creationId xmlns:a16="http://schemas.microsoft.com/office/drawing/2014/main" id="{1BBFB7B6-E559-484E-B0C1-483008C71E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8" name="Picture 237" descr="nadoknada">
          <a:extLst>
            <a:ext uri="{FF2B5EF4-FFF2-40B4-BE49-F238E27FC236}">
              <a16:creationId xmlns:a16="http://schemas.microsoft.com/office/drawing/2014/main" id="{F3DC05A6-12BA-424F-9CC1-1B4FA7495B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9" name="Picture 1" descr="nadoknada">
          <a:extLst>
            <a:ext uri="{FF2B5EF4-FFF2-40B4-BE49-F238E27FC236}">
              <a16:creationId xmlns:a16="http://schemas.microsoft.com/office/drawing/2014/main" id="{AFB97433-91C5-4569-9DFC-1191A3F3F5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0" name="Picture 2" descr="nadoknada">
          <a:extLst>
            <a:ext uri="{FF2B5EF4-FFF2-40B4-BE49-F238E27FC236}">
              <a16:creationId xmlns:a16="http://schemas.microsoft.com/office/drawing/2014/main" id="{FA02977D-F200-4EE0-9C23-2C8180BFA9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1" name="Picture 3" descr="nadoknada">
          <a:extLst>
            <a:ext uri="{FF2B5EF4-FFF2-40B4-BE49-F238E27FC236}">
              <a16:creationId xmlns:a16="http://schemas.microsoft.com/office/drawing/2014/main" id="{D05C3237-3D1A-4600-9D8F-210EC4732B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42" name="Picture 241" descr="nadoknada">
          <a:extLst>
            <a:ext uri="{FF2B5EF4-FFF2-40B4-BE49-F238E27FC236}">
              <a16:creationId xmlns:a16="http://schemas.microsoft.com/office/drawing/2014/main" id="{21C99FB5-CD64-4175-9CA1-D87B97D56C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3" name="Picture 242" descr="nadoknada">
          <a:extLst>
            <a:ext uri="{FF2B5EF4-FFF2-40B4-BE49-F238E27FC236}">
              <a16:creationId xmlns:a16="http://schemas.microsoft.com/office/drawing/2014/main" id="{5CE0189E-25F5-41E1-BD1F-B3497FD75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4" name="Picture 243" descr="nadoknada">
          <a:extLst>
            <a:ext uri="{FF2B5EF4-FFF2-40B4-BE49-F238E27FC236}">
              <a16:creationId xmlns:a16="http://schemas.microsoft.com/office/drawing/2014/main" id="{45E58E6F-1105-4A56-8BBB-68868E878E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5" name="Picture 1" descr="nadoknada">
          <a:extLst>
            <a:ext uri="{FF2B5EF4-FFF2-40B4-BE49-F238E27FC236}">
              <a16:creationId xmlns:a16="http://schemas.microsoft.com/office/drawing/2014/main" id="{CBEBAE2E-AF66-4926-ADD3-86223B86EF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6" name="Picture 2" descr="nadoknada">
          <a:extLst>
            <a:ext uri="{FF2B5EF4-FFF2-40B4-BE49-F238E27FC236}">
              <a16:creationId xmlns:a16="http://schemas.microsoft.com/office/drawing/2014/main" id="{0E7BA372-462D-4854-9D6B-711412BB49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7" name="Picture 3" descr="nadoknada">
          <a:extLst>
            <a:ext uri="{FF2B5EF4-FFF2-40B4-BE49-F238E27FC236}">
              <a16:creationId xmlns:a16="http://schemas.microsoft.com/office/drawing/2014/main" id="{D43C54D5-DAD2-42B5-AAAE-63672172AC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48" name="Picture 247" descr="nadoknada">
          <a:extLst>
            <a:ext uri="{FF2B5EF4-FFF2-40B4-BE49-F238E27FC236}">
              <a16:creationId xmlns:a16="http://schemas.microsoft.com/office/drawing/2014/main" id="{FB4336BA-CB6E-48AC-8C55-DCEFC6A18E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9" name="Picture 248" descr="nadoknada">
          <a:extLst>
            <a:ext uri="{FF2B5EF4-FFF2-40B4-BE49-F238E27FC236}">
              <a16:creationId xmlns:a16="http://schemas.microsoft.com/office/drawing/2014/main" id="{5C38E140-4265-4E5C-95CC-C54340623D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0" name="Picture 249" descr="nadoknada">
          <a:extLst>
            <a:ext uri="{FF2B5EF4-FFF2-40B4-BE49-F238E27FC236}">
              <a16:creationId xmlns:a16="http://schemas.microsoft.com/office/drawing/2014/main" id="{12333948-17BC-41B1-B361-7641D42B59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1" name="Picture 1" descr="nadoknada">
          <a:extLst>
            <a:ext uri="{FF2B5EF4-FFF2-40B4-BE49-F238E27FC236}">
              <a16:creationId xmlns:a16="http://schemas.microsoft.com/office/drawing/2014/main" id="{A7362C93-D23D-48D7-B57B-9993280A45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2" name="Picture 2" descr="nadoknada">
          <a:extLst>
            <a:ext uri="{FF2B5EF4-FFF2-40B4-BE49-F238E27FC236}">
              <a16:creationId xmlns:a16="http://schemas.microsoft.com/office/drawing/2014/main" id="{93142309-EFB4-4C8E-8FD0-B67CDDBA16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3" name="Picture 3" descr="nadoknada">
          <a:extLst>
            <a:ext uri="{FF2B5EF4-FFF2-40B4-BE49-F238E27FC236}">
              <a16:creationId xmlns:a16="http://schemas.microsoft.com/office/drawing/2014/main" id="{8782D7E0-8420-43BD-8B7E-C0AB6ED766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54" name="Picture 253" descr="nadoknada">
          <a:extLst>
            <a:ext uri="{FF2B5EF4-FFF2-40B4-BE49-F238E27FC236}">
              <a16:creationId xmlns:a16="http://schemas.microsoft.com/office/drawing/2014/main" id="{4BDEBAC7-2BED-4B9B-A9BF-BD94168453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5" name="Picture 254" descr="nadoknada">
          <a:extLst>
            <a:ext uri="{FF2B5EF4-FFF2-40B4-BE49-F238E27FC236}">
              <a16:creationId xmlns:a16="http://schemas.microsoft.com/office/drawing/2014/main" id="{EDBE4948-B311-4B3A-BE00-3F67B74C97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6" name="Picture 255" descr="nadoknada">
          <a:extLst>
            <a:ext uri="{FF2B5EF4-FFF2-40B4-BE49-F238E27FC236}">
              <a16:creationId xmlns:a16="http://schemas.microsoft.com/office/drawing/2014/main" id="{ECA116EA-5A65-4E78-B497-99547B3B5E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7" name="Picture 1" descr="nadoknada">
          <a:extLst>
            <a:ext uri="{FF2B5EF4-FFF2-40B4-BE49-F238E27FC236}">
              <a16:creationId xmlns:a16="http://schemas.microsoft.com/office/drawing/2014/main" id="{14B4EFA1-65D6-4AAD-989A-918F5DDC28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8" name="Picture 2" descr="nadoknada">
          <a:extLst>
            <a:ext uri="{FF2B5EF4-FFF2-40B4-BE49-F238E27FC236}">
              <a16:creationId xmlns:a16="http://schemas.microsoft.com/office/drawing/2014/main" id="{73D30BF8-7D72-46AE-9A10-C3A2C968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9" name="Picture 3" descr="nadoknada">
          <a:extLst>
            <a:ext uri="{FF2B5EF4-FFF2-40B4-BE49-F238E27FC236}">
              <a16:creationId xmlns:a16="http://schemas.microsoft.com/office/drawing/2014/main" id="{ACFE2E5A-4FC2-4DD7-9EE9-B76EEAACF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60" name="Picture 13" descr="nadoknada">
          <a:extLst>
            <a:ext uri="{FF2B5EF4-FFF2-40B4-BE49-F238E27FC236}">
              <a16:creationId xmlns:a16="http://schemas.microsoft.com/office/drawing/2014/main" id="{58FDE681-1FE2-48B1-88DE-B720AC0923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1" name="Picture 14" descr="nadoknada">
          <a:extLst>
            <a:ext uri="{FF2B5EF4-FFF2-40B4-BE49-F238E27FC236}">
              <a16:creationId xmlns:a16="http://schemas.microsoft.com/office/drawing/2014/main" id="{ACB1772D-B365-4761-AD9F-246AC2F5B4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2" name="Picture 15" descr="nadoknada">
          <a:extLst>
            <a:ext uri="{FF2B5EF4-FFF2-40B4-BE49-F238E27FC236}">
              <a16:creationId xmlns:a16="http://schemas.microsoft.com/office/drawing/2014/main" id="{34CC9323-1052-4F13-8AEE-19AF68FF68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3" name="Picture 1" descr="nadoknada">
          <a:extLst>
            <a:ext uri="{FF2B5EF4-FFF2-40B4-BE49-F238E27FC236}">
              <a16:creationId xmlns:a16="http://schemas.microsoft.com/office/drawing/2014/main" id="{DD7F8057-16F5-428B-9061-8E302178D4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4" name="Picture 2" descr="nadoknada">
          <a:extLst>
            <a:ext uri="{FF2B5EF4-FFF2-40B4-BE49-F238E27FC236}">
              <a16:creationId xmlns:a16="http://schemas.microsoft.com/office/drawing/2014/main" id="{EB220098-7292-40BA-AFFA-9897E1A094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5" name="Picture 3" descr="nadoknada">
          <a:extLst>
            <a:ext uri="{FF2B5EF4-FFF2-40B4-BE49-F238E27FC236}">
              <a16:creationId xmlns:a16="http://schemas.microsoft.com/office/drawing/2014/main" id="{A6DF8CBB-103A-4C2F-B23B-F9E5FB166B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66" name="Picture 265" descr="nadoknada">
          <a:extLst>
            <a:ext uri="{FF2B5EF4-FFF2-40B4-BE49-F238E27FC236}">
              <a16:creationId xmlns:a16="http://schemas.microsoft.com/office/drawing/2014/main" id="{84FCA0D7-7FB4-4C5B-A0CA-EFC0C28FD6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7" name="Picture 266" descr="nadoknada">
          <a:extLst>
            <a:ext uri="{FF2B5EF4-FFF2-40B4-BE49-F238E27FC236}">
              <a16:creationId xmlns:a16="http://schemas.microsoft.com/office/drawing/2014/main" id="{50F868C5-ED6D-4781-BDB8-4B4F7D1A6F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8" name="Picture 267" descr="nadoknada">
          <a:extLst>
            <a:ext uri="{FF2B5EF4-FFF2-40B4-BE49-F238E27FC236}">
              <a16:creationId xmlns:a16="http://schemas.microsoft.com/office/drawing/2014/main" id="{AA46AB01-313B-4EDD-B982-EA4056C38C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9" name="Picture 1" descr="nadoknada">
          <a:extLst>
            <a:ext uri="{FF2B5EF4-FFF2-40B4-BE49-F238E27FC236}">
              <a16:creationId xmlns:a16="http://schemas.microsoft.com/office/drawing/2014/main" id="{9684FC10-ECC7-43F4-AC54-A8C3D45A51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0" name="Picture 2" descr="nadoknada">
          <a:extLst>
            <a:ext uri="{FF2B5EF4-FFF2-40B4-BE49-F238E27FC236}">
              <a16:creationId xmlns:a16="http://schemas.microsoft.com/office/drawing/2014/main" id="{316DEEF2-A74E-4A2C-92B1-EFF80A536D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1" name="Picture 3" descr="nadoknada">
          <a:extLst>
            <a:ext uri="{FF2B5EF4-FFF2-40B4-BE49-F238E27FC236}">
              <a16:creationId xmlns:a16="http://schemas.microsoft.com/office/drawing/2014/main" id="{5A9A1FC0-8699-48FD-A0AF-11EF53ACE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72" name="Picture 271" descr="nadoknada">
          <a:extLst>
            <a:ext uri="{FF2B5EF4-FFF2-40B4-BE49-F238E27FC236}">
              <a16:creationId xmlns:a16="http://schemas.microsoft.com/office/drawing/2014/main" id="{742F9211-2A8D-4444-95E9-5F6762FFA7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3" name="Picture 272" descr="nadoknada">
          <a:extLst>
            <a:ext uri="{FF2B5EF4-FFF2-40B4-BE49-F238E27FC236}">
              <a16:creationId xmlns:a16="http://schemas.microsoft.com/office/drawing/2014/main" id="{1CCB8187-F00D-40FB-A90B-31363040CC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4" name="Picture 273" descr="nadoknada">
          <a:extLst>
            <a:ext uri="{FF2B5EF4-FFF2-40B4-BE49-F238E27FC236}">
              <a16:creationId xmlns:a16="http://schemas.microsoft.com/office/drawing/2014/main" id="{0BF32B73-0D6D-4F43-8202-2A224CFD71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5" name="Picture 1" descr="nadoknada">
          <a:extLst>
            <a:ext uri="{FF2B5EF4-FFF2-40B4-BE49-F238E27FC236}">
              <a16:creationId xmlns:a16="http://schemas.microsoft.com/office/drawing/2014/main" id="{DB31A738-928C-4695-953E-3B0D0AA8B6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6" name="Picture 2" descr="nadoknada">
          <a:extLst>
            <a:ext uri="{FF2B5EF4-FFF2-40B4-BE49-F238E27FC236}">
              <a16:creationId xmlns:a16="http://schemas.microsoft.com/office/drawing/2014/main" id="{758C661B-A170-47EA-8F07-24E69FD2B0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7" name="Picture 3" descr="nadoknada">
          <a:extLst>
            <a:ext uri="{FF2B5EF4-FFF2-40B4-BE49-F238E27FC236}">
              <a16:creationId xmlns:a16="http://schemas.microsoft.com/office/drawing/2014/main" id="{BC208997-1F4E-49FB-B150-92B405E975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78" name="Picture 277" descr="nadoknada">
          <a:extLst>
            <a:ext uri="{FF2B5EF4-FFF2-40B4-BE49-F238E27FC236}">
              <a16:creationId xmlns:a16="http://schemas.microsoft.com/office/drawing/2014/main" id="{CDA11268-F91F-45C4-A1DF-F51C3B07A5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9" name="Picture 278" descr="nadoknada">
          <a:extLst>
            <a:ext uri="{FF2B5EF4-FFF2-40B4-BE49-F238E27FC236}">
              <a16:creationId xmlns:a16="http://schemas.microsoft.com/office/drawing/2014/main" id="{1E18489E-A674-492A-95DE-924A56591E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0" name="Picture 279" descr="nadoknada">
          <a:extLst>
            <a:ext uri="{FF2B5EF4-FFF2-40B4-BE49-F238E27FC236}">
              <a16:creationId xmlns:a16="http://schemas.microsoft.com/office/drawing/2014/main" id="{D57E32B0-6362-4CBE-B85E-C5DB09AF30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1" name="Picture 1" descr="nadoknada">
          <a:extLst>
            <a:ext uri="{FF2B5EF4-FFF2-40B4-BE49-F238E27FC236}">
              <a16:creationId xmlns:a16="http://schemas.microsoft.com/office/drawing/2014/main" id="{A10CCFC7-9D25-4D16-B91C-4AF5AE939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2" name="Picture 2" descr="nadoknada">
          <a:extLst>
            <a:ext uri="{FF2B5EF4-FFF2-40B4-BE49-F238E27FC236}">
              <a16:creationId xmlns:a16="http://schemas.microsoft.com/office/drawing/2014/main" id="{B1E32ABB-68C2-4EEE-BA6A-3403DE14F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3" name="Picture 3" descr="nadoknada">
          <a:extLst>
            <a:ext uri="{FF2B5EF4-FFF2-40B4-BE49-F238E27FC236}">
              <a16:creationId xmlns:a16="http://schemas.microsoft.com/office/drawing/2014/main" id="{8D037839-0A0A-4CBB-A356-C6B635F502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84" name="Picture 283" descr="nadoknada">
          <a:extLst>
            <a:ext uri="{FF2B5EF4-FFF2-40B4-BE49-F238E27FC236}">
              <a16:creationId xmlns:a16="http://schemas.microsoft.com/office/drawing/2014/main" id="{44704513-4059-41CA-893F-4E741775F8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5" name="Picture 284" descr="nadoknada">
          <a:extLst>
            <a:ext uri="{FF2B5EF4-FFF2-40B4-BE49-F238E27FC236}">
              <a16:creationId xmlns:a16="http://schemas.microsoft.com/office/drawing/2014/main" id="{130AA2BA-DFB3-47AD-89E1-698275309D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6" name="Picture 285" descr="nadoknada">
          <a:extLst>
            <a:ext uri="{FF2B5EF4-FFF2-40B4-BE49-F238E27FC236}">
              <a16:creationId xmlns:a16="http://schemas.microsoft.com/office/drawing/2014/main" id="{EF47475E-E9FB-407E-9735-520CBAC722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7" name="Picture 1" descr="nadoknada">
          <a:extLst>
            <a:ext uri="{FF2B5EF4-FFF2-40B4-BE49-F238E27FC236}">
              <a16:creationId xmlns:a16="http://schemas.microsoft.com/office/drawing/2014/main" id="{448E57F9-130C-4796-ACC7-F87952FAF0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8" name="Picture 2" descr="nadoknada">
          <a:extLst>
            <a:ext uri="{FF2B5EF4-FFF2-40B4-BE49-F238E27FC236}">
              <a16:creationId xmlns:a16="http://schemas.microsoft.com/office/drawing/2014/main" id="{CCE9EFA9-4D32-47B2-863D-35CAD61D02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9" name="Picture 3" descr="nadoknada">
          <a:extLst>
            <a:ext uri="{FF2B5EF4-FFF2-40B4-BE49-F238E27FC236}">
              <a16:creationId xmlns:a16="http://schemas.microsoft.com/office/drawing/2014/main" id="{8A90450E-785E-4A60-B20F-E48AC279AE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90" name="Picture 289" descr="nadoknada">
          <a:extLst>
            <a:ext uri="{FF2B5EF4-FFF2-40B4-BE49-F238E27FC236}">
              <a16:creationId xmlns:a16="http://schemas.microsoft.com/office/drawing/2014/main" id="{6642835E-742B-4B09-8B99-90E76F1C21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1" name="Picture 290" descr="nadoknada">
          <a:extLst>
            <a:ext uri="{FF2B5EF4-FFF2-40B4-BE49-F238E27FC236}">
              <a16:creationId xmlns:a16="http://schemas.microsoft.com/office/drawing/2014/main" id="{DAF3D047-9E30-461A-9AE3-9DF17A3B83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2" name="Picture 291" descr="nadoknada">
          <a:extLst>
            <a:ext uri="{FF2B5EF4-FFF2-40B4-BE49-F238E27FC236}">
              <a16:creationId xmlns:a16="http://schemas.microsoft.com/office/drawing/2014/main" id="{077C68B2-AEC0-4DCC-B75E-F2777DA29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3" name="Picture 1" descr="nadoknada">
          <a:extLst>
            <a:ext uri="{FF2B5EF4-FFF2-40B4-BE49-F238E27FC236}">
              <a16:creationId xmlns:a16="http://schemas.microsoft.com/office/drawing/2014/main" id="{EE8F20D2-EA16-4E25-A8D0-0F7BE07BDD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4" name="Picture 2" descr="nadoknada">
          <a:extLst>
            <a:ext uri="{FF2B5EF4-FFF2-40B4-BE49-F238E27FC236}">
              <a16:creationId xmlns:a16="http://schemas.microsoft.com/office/drawing/2014/main" id="{80AAAF92-0AAC-476E-937C-61910A70B6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5" name="Picture 3" descr="nadoknada">
          <a:extLst>
            <a:ext uri="{FF2B5EF4-FFF2-40B4-BE49-F238E27FC236}">
              <a16:creationId xmlns:a16="http://schemas.microsoft.com/office/drawing/2014/main" id="{7653AC7F-E8D2-4FA4-9D56-12836AF906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96" name="Picture 295" descr="nadoknada">
          <a:extLst>
            <a:ext uri="{FF2B5EF4-FFF2-40B4-BE49-F238E27FC236}">
              <a16:creationId xmlns:a16="http://schemas.microsoft.com/office/drawing/2014/main" id="{9F5F1482-02E2-4AC9-B2DB-0A4BC7DA63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7" name="Picture 296" descr="nadoknada">
          <a:extLst>
            <a:ext uri="{FF2B5EF4-FFF2-40B4-BE49-F238E27FC236}">
              <a16:creationId xmlns:a16="http://schemas.microsoft.com/office/drawing/2014/main" id="{C1D4DB10-B831-4159-B509-FB72C4B93C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8" name="Picture 297" descr="nadoknada">
          <a:extLst>
            <a:ext uri="{FF2B5EF4-FFF2-40B4-BE49-F238E27FC236}">
              <a16:creationId xmlns:a16="http://schemas.microsoft.com/office/drawing/2014/main" id="{5D99DE2F-9B20-402E-B86F-95C5B1A307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9" name="Picture 1" descr="nadoknada">
          <a:extLst>
            <a:ext uri="{FF2B5EF4-FFF2-40B4-BE49-F238E27FC236}">
              <a16:creationId xmlns:a16="http://schemas.microsoft.com/office/drawing/2014/main" id="{7CBFA7C0-524B-4F5A-9656-D985439758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0" name="Picture 2" descr="nadoknada">
          <a:extLst>
            <a:ext uri="{FF2B5EF4-FFF2-40B4-BE49-F238E27FC236}">
              <a16:creationId xmlns:a16="http://schemas.microsoft.com/office/drawing/2014/main" id="{840FCAB7-29D8-451E-B488-984846C27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1" name="Picture 3" descr="nadoknada">
          <a:extLst>
            <a:ext uri="{FF2B5EF4-FFF2-40B4-BE49-F238E27FC236}">
              <a16:creationId xmlns:a16="http://schemas.microsoft.com/office/drawing/2014/main" id="{0342932F-E689-4429-B4A3-3D18A923FC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302" name="Picture 301" descr="nadoknada">
          <a:extLst>
            <a:ext uri="{FF2B5EF4-FFF2-40B4-BE49-F238E27FC236}">
              <a16:creationId xmlns:a16="http://schemas.microsoft.com/office/drawing/2014/main" id="{2F482F77-F8DA-474B-94B4-A676A045D2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3" name="Picture 302" descr="nadoknada">
          <a:extLst>
            <a:ext uri="{FF2B5EF4-FFF2-40B4-BE49-F238E27FC236}">
              <a16:creationId xmlns:a16="http://schemas.microsoft.com/office/drawing/2014/main" id="{F34C120B-7350-4641-8628-C1CF1474E2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4" name="Picture 303" descr="nadoknada">
          <a:extLst>
            <a:ext uri="{FF2B5EF4-FFF2-40B4-BE49-F238E27FC236}">
              <a16:creationId xmlns:a16="http://schemas.microsoft.com/office/drawing/2014/main" id="{E4A862DD-D927-4CCC-976B-5D3535DB19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5" name="Picture 1" descr="nadoknada">
          <a:extLst>
            <a:ext uri="{FF2B5EF4-FFF2-40B4-BE49-F238E27FC236}">
              <a16:creationId xmlns:a16="http://schemas.microsoft.com/office/drawing/2014/main" id="{5572475F-B6C6-4DBD-ABA6-C02C88AAFD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6" name="Picture 2" descr="nadoknada">
          <a:extLst>
            <a:ext uri="{FF2B5EF4-FFF2-40B4-BE49-F238E27FC236}">
              <a16:creationId xmlns:a16="http://schemas.microsoft.com/office/drawing/2014/main" id="{0A0D6C3D-70C7-4A17-89F8-3272250072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7" name="Picture 3" descr="nadoknada">
          <a:extLst>
            <a:ext uri="{FF2B5EF4-FFF2-40B4-BE49-F238E27FC236}">
              <a16:creationId xmlns:a16="http://schemas.microsoft.com/office/drawing/2014/main" id="{3A3D2ACD-3521-4420-897E-E747D44405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08" name="Picture 307" descr="nadoknada">
          <a:extLst>
            <a:ext uri="{FF2B5EF4-FFF2-40B4-BE49-F238E27FC236}">
              <a16:creationId xmlns:a16="http://schemas.microsoft.com/office/drawing/2014/main" id="{D3A74EDB-AC94-419A-9A7F-8126D83E3C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09" name="Picture 308" descr="nadoknada">
          <a:extLst>
            <a:ext uri="{FF2B5EF4-FFF2-40B4-BE49-F238E27FC236}">
              <a16:creationId xmlns:a16="http://schemas.microsoft.com/office/drawing/2014/main" id="{C3CF28FB-1605-4BB0-801C-43EA0AE57A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0" name="Picture 309" descr="nadoknada">
          <a:extLst>
            <a:ext uri="{FF2B5EF4-FFF2-40B4-BE49-F238E27FC236}">
              <a16:creationId xmlns:a16="http://schemas.microsoft.com/office/drawing/2014/main" id="{47AB5BB9-911A-4D9E-AD7E-7D8FC31CE5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1" name="Picture 1" descr="nadoknada">
          <a:extLst>
            <a:ext uri="{FF2B5EF4-FFF2-40B4-BE49-F238E27FC236}">
              <a16:creationId xmlns:a16="http://schemas.microsoft.com/office/drawing/2014/main" id="{16F2ADDC-24B5-4950-91FB-B1D768B5CB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2" name="Picture 2" descr="nadoknada">
          <a:extLst>
            <a:ext uri="{FF2B5EF4-FFF2-40B4-BE49-F238E27FC236}">
              <a16:creationId xmlns:a16="http://schemas.microsoft.com/office/drawing/2014/main" id="{A49F2657-CCB1-44B5-8B73-68249CC49D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3" name="Picture 3" descr="nadoknada">
          <a:extLst>
            <a:ext uri="{FF2B5EF4-FFF2-40B4-BE49-F238E27FC236}">
              <a16:creationId xmlns:a16="http://schemas.microsoft.com/office/drawing/2014/main" id="{5CA6CE8D-D957-49BE-BFB0-84D99BEEC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14" name="Picture 313" descr="nadoknada">
          <a:extLst>
            <a:ext uri="{FF2B5EF4-FFF2-40B4-BE49-F238E27FC236}">
              <a16:creationId xmlns:a16="http://schemas.microsoft.com/office/drawing/2014/main" id="{47958E34-F1E4-4585-9FE1-048E8A40E6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5" name="Picture 314" descr="nadoknada">
          <a:extLst>
            <a:ext uri="{FF2B5EF4-FFF2-40B4-BE49-F238E27FC236}">
              <a16:creationId xmlns:a16="http://schemas.microsoft.com/office/drawing/2014/main" id="{9062D2FA-8980-455A-8231-73591B4FE2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6" name="Picture 315" descr="nadoknada">
          <a:extLst>
            <a:ext uri="{FF2B5EF4-FFF2-40B4-BE49-F238E27FC236}">
              <a16:creationId xmlns:a16="http://schemas.microsoft.com/office/drawing/2014/main" id="{0795E8CA-5235-45CB-8FD4-D4196AC05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7" name="Picture 1" descr="nadoknada">
          <a:extLst>
            <a:ext uri="{FF2B5EF4-FFF2-40B4-BE49-F238E27FC236}">
              <a16:creationId xmlns:a16="http://schemas.microsoft.com/office/drawing/2014/main" id="{ED2073FF-4514-473B-A227-6CB542ED67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8" name="Picture 2" descr="nadoknada">
          <a:extLst>
            <a:ext uri="{FF2B5EF4-FFF2-40B4-BE49-F238E27FC236}">
              <a16:creationId xmlns:a16="http://schemas.microsoft.com/office/drawing/2014/main" id="{6FCFDBFD-CE43-4D2F-A6CF-11FD63DB13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9" name="Picture 3" descr="nadoknada">
          <a:extLst>
            <a:ext uri="{FF2B5EF4-FFF2-40B4-BE49-F238E27FC236}">
              <a16:creationId xmlns:a16="http://schemas.microsoft.com/office/drawing/2014/main" id="{165A4B52-AC63-4C8F-8DAF-2A5BBFEEFD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20" name="Picture 319" descr="nadoknada">
          <a:extLst>
            <a:ext uri="{FF2B5EF4-FFF2-40B4-BE49-F238E27FC236}">
              <a16:creationId xmlns:a16="http://schemas.microsoft.com/office/drawing/2014/main" id="{4113AA3A-DEEA-4158-AA67-E7C77781A0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1" name="Picture 320" descr="nadoknada">
          <a:extLst>
            <a:ext uri="{FF2B5EF4-FFF2-40B4-BE49-F238E27FC236}">
              <a16:creationId xmlns:a16="http://schemas.microsoft.com/office/drawing/2014/main" id="{7FFFBFCB-296E-47BF-B923-E80BE09C7D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2" name="Picture 321" descr="nadoknada">
          <a:extLst>
            <a:ext uri="{FF2B5EF4-FFF2-40B4-BE49-F238E27FC236}">
              <a16:creationId xmlns:a16="http://schemas.microsoft.com/office/drawing/2014/main" id="{DF857458-9560-48AD-B7DA-C1354B7EC5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3" name="Picture 1" descr="nadoknada">
          <a:extLst>
            <a:ext uri="{FF2B5EF4-FFF2-40B4-BE49-F238E27FC236}">
              <a16:creationId xmlns:a16="http://schemas.microsoft.com/office/drawing/2014/main" id="{63E4B487-597B-4780-AE0C-1C24E0B8E1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4" name="Picture 2" descr="nadoknada">
          <a:extLst>
            <a:ext uri="{FF2B5EF4-FFF2-40B4-BE49-F238E27FC236}">
              <a16:creationId xmlns:a16="http://schemas.microsoft.com/office/drawing/2014/main" id="{E20AFB0E-A39B-441B-8202-4C3D02BAA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5" name="Picture 3" descr="nadoknada">
          <a:extLst>
            <a:ext uri="{FF2B5EF4-FFF2-40B4-BE49-F238E27FC236}">
              <a16:creationId xmlns:a16="http://schemas.microsoft.com/office/drawing/2014/main" id="{E716C7E8-A585-4669-AB6F-F9102ADF54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26" name="Picture 13" descr="nadoknada">
          <a:extLst>
            <a:ext uri="{FF2B5EF4-FFF2-40B4-BE49-F238E27FC236}">
              <a16:creationId xmlns:a16="http://schemas.microsoft.com/office/drawing/2014/main" id="{5586D5D5-5D93-4764-9E7F-73C049A4F8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7" name="Picture 14" descr="nadoknada">
          <a:extLst>
            <a:ext uri="{FF2B5EF4-FFF2-40B4-BE49-F238E27FC236}">
              <a16:creationId xmlns:a16="http://schemas.microsoft.com/office/drawing/2014/main" id="{2DF95370-3A6F-4B3B-A12C-ACB299622A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8" name="Picture 15" descr="nadoknada">
          <a:extLst>
            <a:ext uri="{FF2B5EF4-FFF2-40B4-BE49-F238E27FC236}">
              <a16:creationId xmlns:a16="http://schemas.microsoft.com/office/drawing/2014/main" id="{B1479695-EDB7-42FA-89C6-78FAAE367A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9" name="Picture 1" descr="nadoknada">
          <a:extLst>
            <a:ext uri="{FF2B5EF4-FFF2-40B4-BE49-F238E27FC236}">
              <a16:creationId xmlns:a16="http://schemas.microsoft.com/office/drawing/2014/main" id="{B9D8DD54-5496-4396-9BC1-240808D459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0" name="Picture 2" descr="nadoknada">
          <a:extLst>
            <a:ext uri="{FF2B5EF4-FFF2-40B4-BE49-F238E27FC236}">
              <a16:creationId xmlns:a16="http://schemas.microsoft.com/office/drawing/2014/main" id="{04A702B7-62E7-4066-A48D-0DFD42E5CA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1" name="Picture 3" descr="nadoknada">
          <a:extLst>
            <a:ext uri="{FF2B5EF4-FFF2-40B4-BE49-F238E27FC236}">
              <a16:creationId xmlns:a16="http://schemas.microsoft.com/office/drawing/2014/main" id="{F96274B8-BB5A-4168-8E08-BE33B27991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32" name="Picture 331" descr="nadoknada">
          <a:extLst>
            <a:ext uri="{FF2B5EF4-FFF2-40B4-BE49-F238E27FC236}">
              <a16:creationId xmlns:a16="http://schemas.microsoft.com/office/drawing/2014/main" id="{C150A555-FC38-45C9-B5C4-89BFBD0753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3" name="Picture 332" descr="nadoknada">
          <a:extLst>
            <a:ext uri="{FF2B5EF4-FFF2-40B4-BE49-F238E27FC236}">
              <a16:creationId xmlns:a16="http://schemas.microsoft.com/office/drawing/2014/main" id="{73A9283E-6E32-4E20-A923-CDD240DAB9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4" name="Picture 333" descr="nadoknada">
          <a:extLst>
            <a:ext uri="{FF2B5EF4-FFF2-40B4-BE49-F238E27FC236}">
              <a16:creationId xmlns:a16="http://schemas.microsoft.com/office/drawing/2014/main" id="{3F17A2E5-E1FD-4509-9590-B851A7BEFA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5" name="Picture 1" descr="nadoknada">
          <a:extLst>
            <a:ext uri="{FF2B5EF4-FFF2-40B4-BE49-F238E27FC236}">
              <a16:creationId xmlns:a16="http://schemas.microsoft.com/office/drawing/2014/main" id="{DFE7C85A-7939-4EB5-94A0-51A69EACB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6" name="Picture 2" descr="nadoknada">
          <a:extLst>
            <a:ext uri="{FF2B5EF4-FFF2-40B4-BE49-F238E27FC236}">
              <a16:creationId xmlns:a16="http://schemas.microsoft.com/office/drawing/2014/main" id="{A0659E62-2B9D-4ACC-83FB-B12CC063DA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7" name="Picture 3" descr="nadoknada">
          <a:extLst>
            <a:ext uri="{FF2B5EF4-FFF2-40B4-BE49-F238E27FC236}">
              <a16:creationId xmlns:a16="http://schemas.microsoft.com/office/drawing/2014/main" id="{B486E585-E6AF-4B48-8EE3-A1B5D3CC82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38" name="Picture 337" descr="nadoknada">
          <a:extLst>
            <a:ext uri="{FF2B5EF4-FFF2-40B4-BE49-F238E27FC236}">
              <a16:creationId xmlns:a16="http://schemas.microsoft.com/office/drawing/2014/main" id="{E68CE2C6-FA65-4D7A-9F54-13FE2DADE3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9" name="Picture 338" descr="nadoknada">
          <a:extLst>
            <a:ext uri="{FF2B5EF4-FFF2-40B4-BE49-F238E27FC236}">
              <a16:creationId xmlns:a16="http://schemas.microsoft.com/office/drawing/2014/main" id="{C09A89E3-4EF3-49E3-83DB-83FECB91D1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0" name="Picture 339" descr="nadoknada">
          <a:extLst>
            <a:ext uri="{FF2B5EF4-FFF2-40B4-BE49-F238E27FC236}">
              <a16:creationId xmlns:a16="http://schemas.microsoft.com/office/drawing/2014/main" id="{2C16A3C8-1643-4BB5-8CD9-F247FA9819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1" name="Picture 1" descr="nadoknada">
          <a:extLst>
            <a:ext uri="{FF2B5EF4-FFF2-40B4-BE49-F238E27FC236}">
              <a16:creationId xmlns:a16="http://schemas.microsoft.com/office/drawing/2014/main" id="{255F9C99-F360-47AC-B54B-C8F27C31AC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2" name="Picture 2" descr="nadoknada">
          <a:extLst>
            <a:ext uri="{FF2B5EF4-FFF2-40B4-BE49-F238E27FC236}">
              <a16:creationId xmlns:a16="http://schemas.microsoft.com/office/drawing/2014/main" id="{7F931F6B-8372-4532-8542-95EA7083D6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3" name="Picture 3" descr="nadoknada">
          <a:extLst>
            <a:ext uri="{FF2B5EF4-FFF2-40B4-BE49-F238E27FC236}">
              <a16:creationId xmlns:a16="http://schemas.microsoft.com/office/drawing/2014/main" id="{3F907230-D1F4-4FA6-B58F-6A7E11E2DB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44" name="Picture 343" descr="nadoknada">
          <a:extLst>
            <a:ext uri="{FF2B5EF4-FFF2-40B4-BE49-F238E27FC236}">
              <a16:creationId xmlns:a16="http://schemas.microsoft.com/office/drawing/2014/main" id="{2DE180C5-EAF8-44EF-AD34-0D8E290D0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5" name="Picture 344" descr="nadoknada">
          <a:extLst>
            <a:ext uri="{FF2B5EF4-FFF2-40B4-BE49-F238E27FC236}">
              <a16:creationId xmlns:a16="http://schemas.microsoft.com/office/drawing/2014/main" id="{F5088EB4-C239-4D69-944A-9CADA9A704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6" name="Picture 345" descr="nadoknada">
          <a:extLst>
            <a:ext uri="{FF2B5EF4-FFF2-40B4-BE49-F238E27FC236}">
              <a16:creationId xmlns:a16="http://schemas.microsoft.com/office/drawing/2014/main" id="{23850D7C-3FA7-4492-A179-EBD5AEA501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7" name="Picture 1" descr="nadoknada">
          <a:extLst>
            <a:ext uri="{FF2B5EF4-FFF2-40B4-BE49-F238E27FC236}">
              <a16:creationId xmlns:a16="http://schemas.microsoft.com/office/drawing/2014/main" id="{7CCCA539-1D89-48BB-94FB-6EB8AADB81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8" name="Picture 2" descr="nadoknada">
          <a:extLst>
            <a:ext uri="{FF2B5EF4-FFF2-40B4-BE49-F238E27FC236}">
              <a16:creationId xmlns:a16="http://schemas.microsoft.com/office/drawing/2014/main" id="{B74B4583-1140-4102-979A-96E0A66CAB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9" name="Picture 3" descr="nadoknada">
          <a:extLst>
            <a:ext uri="{FF2B5EF4-FFF2-40B4-BE49-F238E27FC236}">
              <a16:creationId xmlns:a16="http://schemas.microsoft.com/office/drawing/2014/main" id="{8525F1D2-A50C-4D9D-8E8E-277CF65C9A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50" name="Picture 349" descr="nadoknada">
          <a:extLst>
            <a:ext uri="{FF2B5EF4-FFF2-40B4-BE49-F238E27FC236}">
              <a16:creationId xmlns:a16="http://schemas.microsoft.com/office/drawing/2014/main" id="{D605184C-AA30-4C1B-828D-A7C31BF176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1" name="Picture 350" descr="nadoknada">
          <a:extLst>
            <a:ext uri="{FF2B5EF4-FFF2-40B4-BE49-F238E27FC236}">
              <a16:creationId xmlns:a16="http://schemas.microsoft.com/office/drawing/2014/main" id="{E2EAED6A-6269-48EC-A8D2-BD8253173E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2" name="Picture 351" descr="nadoknada">
          <a:extLst>
            <a:ext uri="{FF2B5EF4-FFF2-40B4-BE49-F238E27FC236}">
              <a16:creationId xmlns:a16="http://schemas.microsoft.com/office/drawing/2014/main" id="{ACBF6C6B-993D-4D35-B6ED-7BEE0659DB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3" name="Picture 1" descr="nadoknada">
          <a:extLst>
            <a:ext uri="{FF2B5EF4-FFF2-40B4-BE49-F238E27FC236}">
              <a16:creationId xmlns:a16="http://schemas.microsoft.com/office/drawing/2014/main" id="{AE1C3A2B-C594-485B-9888-D089BF6E17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4" name="Picture 2" descr="nadoknada">
          <a:extLst>
            <a:ext uri="{FF2B5EF4-FFF2-40B4-BE49-F238E27FC236}">
              <a16:creationId xmlns:a16="http://schemas.microsoft.com/office/drawing/2014/main" id="{39777BEF-0A50-47C1-9F5E-FE8929E5AC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5" name="Picture 3" descr="nadoknada">
          <a:extLst>
            <a:ext uri="{FF2B5EF4-FFF2-40B4-BE49-F238E27FC236}">
              <a16:creationId xmlns:a16="http://schemas.microsoft.com/office/drawing/2014/main" id="{DB89FC0A-73DE-4567-BD4E-5CB3AF4681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56" name="Picture 355" descr="nadoknada">
          <a:extLst>
            <a:ext uri="{FF2B5EF4-FFF2-40B4-BE49-F238E27FC236}">
              <a16:creationId xmlns:a16="http://schemas.microsoft.com/office/drawing/2014/main" id="{2B3D1EB6-D546-49D0-924B-50FFEF718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7" name="Picture 356" descr="nadoknada">
          <a:extLst>
            <a:ext uri="{FF2B5EF4-FFF2-40B4-BE49-F238E27FC236}">
              <a16:creationId xmlns:a16="http://schemas.microsoft.com/office/drawing/2014/main" id="{BF6D869C-40FD-48D4-93A7-AF6F5C8A5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8" name="Picture 357" descr="nadoknada">
          <a:extLst>
            <a:ext uri="{FF2B5EF4-FFF2-40B4-BE49-F238E27FC236}">
              <a16:creationId xmlns:a16="http://schemas.microsoft.com/office/drawing/2014/main" id="{D446CFDE-2F46-440D-A27B-400EEA5343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9" name="Picture 1" descr="nadoknada">
          <a:extLst>
            <a:ext uri="{FF2B5EF4-FFF2-40B4-BE49-F238E27FC236}">
              <a16:creationId xmlns:a16="http://schemas.microsoft.com/office/drawing/2014/main" id="{1F736FC5-0104-436F-95F2-5ABBC0B51B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0" name="Picture 2" descr="nadoknada">
          <a:extLst>
            <a:ext uri="{FF2B5EF4-FFF2-40B4-BE49-F238E27FC236}">
              <a16:creationId xmlns:a16="http://schemas.microsoft.com/office/drawing/2014/main" id="{F4588136-8D51-4092-9C63-B0D82D3E34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1" name="Picture 3" descr="nadoknada">
          <a:extLst>
            <a:ext uri="{FF2B5EF4-FFF2-40B4-BE49-F238E27FC236}">
              <a16:creationId xmlns:a16="http://schemas.microsoft.com/office/drawing/2014/main" id="{36621238-03B9-409A-B346-BAA763274A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62" name="Picture 13" descr="nadoknada">
          <a:extLst>
            <a:ext uri="{FF2B5EF4-FFF2-40B4-BE49-F238E27FC236}">
              <a16:creationId xmlns:a16="http://schemas.microsoft.com/office/drawing/2014/main" id="{A48838BD-939C-420A-A8C5-88B8D3CBCB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3" name="Picture 14" descr="nadoknada">
          <a:extLst>
            <a:ext uri="{FF2B5EF4-FFF2-40B4-BE49-F238E27FC236}">
              <a16:creationId xmlns:a16="http://schemas.microsoft.com/office/drawing/2014/main" id="{DC9768B1-080D-448B-BBA1-8C001A25B8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4" name="Picture 15" descr="nadoknada">
          <a:extLst>
            <a:ext uri="{FF2B5EF4-FFF2-40B4-BE49-F238E27FC236}">
              <a16:creationId xmlns:a16="http://schemas.microsoft.com/office/drawing/2014/main" id="{598A65EF-15D8-4268-A8B9-5F26E7ACD6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5" name="Picture 1" descr="nadoknada">
          <a:extLst>
            <a:ext uri="{FF2B5EF4-FFF2-40B4-BE49-F238E27FC236}">
              <a16:creationId xmlns:a16="http://schemas.microsoft.com/office/drawing/2014/main" id="{57E6945E-FEFB-4C24-886D-125A5695F3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6" name="Picture 2" descr="nadoknada">
          <a:extLst>
            <a:ext uri="{FF2B5EF4-FFF2-40B4-BE49-F238E27FC236}">
              <a16:creationId xmlns:a16="http://schemas.microsoft.com/office/drawing/2014/main" id="{7159C2B7-10CF-45E6-B25B-9535B7BDB2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7" name="Picture 3" descr="nadoknada">
          <a:extLst>
            <a:ext uri="{FF2B5EF4-FFF2-40B4-BE49-F238E27FC236}">
              <a16:creationId xmlns:a16="http://schemas.microsoft.com/office/drawing/2014/main" id="{2DEA9F96-4B7E-4EBA-B36C-889BDAB3C3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68" name="Picture 367" descr="nadoknada">
          <a:extLst>
            <a:ext uri="{FF2B5EF4-FFF2-40B4-BE49-F238E27FC236}">
              <a16:creationId xmlns:a16="http://schemas.microsoft.com/office/drawing/2014/main" id="{D88B4C49-5D03-4658-9774-983A062AB4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9" name="Picture 368" descr="nadoknada">
          <a:extLst>
            <a:ext uri="{FF2B5EF4-FFF2-40B4-BE49-F238E27FC236}">
              <a16:creationId xmlns:a16="http://schemas.microsoft.com/office/drawing/2014/main" id="{1B94E3D3-80AD-4EAF-B6AB-21F8936E92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0" name="Picture 369" descr="nadoknada">
          <a:extLst>
            <a:ext uri="{FF2B5EF4-FFF2-40B4-BE49-F238E27FC236}">
              <a16:creationId xmlns:a16="http://schemas.microsoft.com/office/drawing/2014/main" id="{B8B6A5AF-0FE3-4B01-923A-A530557A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1" name="Picture 1" descr="nadoknada">
          <a:extLst>
            <a:ext uri="{FF2B5EF4-FFF2-40B4-BE49-F238E27FC236}">
              <a16:creationId xmlns:a16="http://schemas.microsoft.com/office/drawing/2014/main" id="{00ED9116-785C-43DD-A407-E5763C8B4E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2" name="Picture 2" descr="nadoknada">
          <a:extLst>
            <a:ext uri="{FF2B5EF4-FFF2-40B4-BE49-F238E27FC236}">
              <a16:creationId xmlns:a16="http://schemas.microsoft.com/office/drawing/2014/main" id="{439436A9-1B5D-4F37-BC31-00C1471138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3" name="Picture 3" descr="nadoknada">
          <a:extLst>
            <a:ext uri="{FF2B5EF4-FFF2-40B4-BE49-F238E27FC236}">
              <a16:creationId xmlns:a16="http://schemas.microsoft.com/office/drawing/2014/main" id="{F8E90794-40B5-487C-B162-B1A949F22D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74" name="Picture 373" descr="nadoknada">
          <a:extLst>
            <a:ext uri="{FF2B5EF4-FFF2-40B4-BE49-F238E27FC236}">
              <a16:creationId xmlns:a16="http://schemas.microsoft.com/office/drawing/2014/main" id="{7F1BDD1A-E5DB-40BC-8C48-64E27B6EC1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5" name="Picture 374" descr="nadoknada">
          <a:extLst>
            <a:ext uri="{FF2B5EF4-FFF2-40B4-BE49-F238E27FC236}">
              <a16:creationId xmlns:a16="http://schemas.microsoft.com/office/drawing/2014/main" id="{C3BC8B19-D6CB-4B14-864C-BF50E5F6B8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6" name="Picture 375" descr="nadoknada">
          <a:extLst>
            <a:ext uri="{FF2B5EF4-FFF2-40B4-BE49-F238E27FC236}">
              <a16:creationId xmlns:a16="http://schemas.microsoft.com/office/drawing/2014/main" id="{B4009BDA-2901-4635-9438-C5B003E430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7" name="Picture 1" descr="nadoknada">
          <a:extLst>
            <a:ext uri="{FF2B5EF4-FFF2-40B4-BE49-F238E27FC236}">
              <a16:creationId xmlns:a16="http://schemas.microsoft.com/office/drawing/2014/main" id="{E54BA553-1DE4-4A80-84D2-B8363B3957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8" name="Picture 2" descr="nadoknada">
          <a:extLst>
            <a:ext uri="{FF2B5EF4-FFF2-40B4-BE49-F238E27FC236}">
              <a16:creationId xmlns:a16="http://schemas.microsoft.com/office/drawing/2014/main" id="{1E9ECEA6-2B22-4E81-AF1B-E4BE717F3C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9" name="Picture 3" descr="nadoknada">
          <a:extLst>
            <a:ext uri="{FF2B5EF4-FFF2-40B4-BE49-F238E27FC236}">
              <a16:creationId xmlns:a16="http://schemas.microsoft.com/office/drawing/2014/main" id="{01909504-3349-4245-A6C4-01E05BB5C5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80" name="Picture 379" descr="nadoknada">
          <a:extLst>
            <a:ext uri="{FF2B5EF4-FFF2-40B4-BE49-F238E27FC236}">
              <a16:creationId xmlns:a16="http://schemas.microsoft.com/office/drawing/2014/main" id="{BCF712A6-A0A4-4213-9CF7-6E64AA662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1" name="Picture 380" descr="nadoknada">
          <a:extLst>
            <a:ext uri="{FF2B5EF4-FFF2-40B4-BE49-F238E27FC236}">
              <a16:creationId xmlns:a16="http://schemas.microsoft.com/office/drawing/2014/main" id="{FAE2D885-D1F3-498D-B344-413BA4A486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2" name="Picture 381" descr="nadoknada">
          <a:extLst>
            <a:ext uri="{FF2B5EF4-FFF2-40B4-BE49-F238E27FC236}">
              <a16:creationId xmlns:a16="http://schemas.microsoft.com/office/drawing/2014/main" id="{B06EEC43-BE0F-47A6-BFDF-57EF38E2AD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3" name="Picture 1" descr="nadoknada">
          <a:extLst>
            <a:ext uri="{FF2B5EF4-FFF2-40B4-BE49-F238E27FC236}">
              <a16:creationId xmlns:a16="http://schemas.microsoft.com/office/drawing/2014/main" id="{9CEF5552-3D75-44AB-BC3C-8065EA56A5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4" name="Picture 2" descr="nadoknada">
          <a:extLst>
            <a:ext uri="{FF2B5EF4-FFF2-40B4-BE49-F238E27FC236}">
              <a16:creationId xmlns:a16="http://schemas.microsoft.com/office/drawing/2014/main" id="{DF97BA5E-E6EC-4D6E-921D-E8D2966CEB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5" name="Picture 3" descr="nadoknada">
          <a:extLst>
            <a:ext uri="{FF2B5EF4-FFF2-40B4-BE49-F238E27FC236}">
              <a16:creationId xmlns:a16="http://schemas.microsoft.com/office/drawing/2014/main" id="{A658FE38-D5E3-4EFC-A9CF-70B345BC8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86" name="Picture 385" descr="nadoknada">
          <a:extLst>
            <a:ext uri="{FF2B5EF4-FFF2-40B4-BE49-F238E27FC236}">
              <a16:creationId xmlns:a16="http://schemas.microsoft.com/office/drawing/2014/main" id="{E27C6598-9501-4BCA-B5C1-AC8C7E7307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7" name="Picture 386" descr="nadoknada">
          <a:extLst>
            <a:ext uri="{FF2B5EF4-FFF2-40B4-BE49-F238E27FC236}">
              <a16:creationId xmlns:a16="http://schemas.microsoft.com/office/drawing/2014/main" id="{AD435A81-2617-4405-B7FB-1B3E89F5F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8" name="Picture 387" descr="nadoknada">
          <a:extLst>
            <a:ext uri="{FF2B5EF4-FFF2-40B4-BE49-F238E27FC236}">
              <a16:creationId xmlns:a16="http://schemas.microsoft.com/office/drawing/2014/main" id="{8E3DEFAE-FBBB-41E0-B337-AE60259B7E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9" name="Picture 1" descr="nadoknada">
          <a:extLst>
            <a:ext uri="{FF2B5EF4-FFF2-40B4-BE49-F238E27FC236}">
              <a16:creationId xmlns:a16="http://schemas.microsoft.com/office/drawing/2014/main" id="{1E517059-3CF0-466B-85E1-854BCCBB77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0" name="Picture 2" descr="nadoknada">
          <a:extLst>
            <a:ext uri="{FF2B5EF4-FFF2-40B4-BE49-F238E27FC236}">
              <a16:creationId xmlns:a16="http://schemas.microsoft.com/office/drawing/2014/main" id="{72F93DC4-36C3-4680-AAB9-BBE2CD0A73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1" name="Picture 3" descr="nadoknada">
          <a:extLst>
            <a:ext uri="{FF2B5EF4-FFF2-40B4-BE49-F238E27FC236}">
              <a16:creationId xmlns:a16="http://schemas.microsoft.com/office/drawing/2014/main" id="{BB387839-5080-4A37-B4EE-F43BF62CCB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92" name="Picture 391" descr="nadoknada">
          <a:extLst>
            <a:ext uri="{FF2B5EF4-FFF2-40B4-BE49-F238E27FC236}">
              <a16:creationId xmlns:a16="http://schemas.microsoft.com/office/drawing/2014/main" id="{9BF37E34-819A-4102-A409-1EBE18F90E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3" name="Picture 392" descr="nadoknada">
          <a:extLst>
            <a:ext uri="{FF2B5EF4-FFF2-40B4-BE49-F238E27FC236}">
              <a16:creationId xmlns:a16="http://schemas.microsoft.com/office/drawing/2014/main" id="{5158B5C9-0233-4684-96F0-AA09C36A60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4" name="Picture 393" descr="nadoknada">
          <a:extLst>
            <a:ext uri="{FF2B5EF4-FFF2-40B4-BE49-F238E27FC236}">
              <a16:creationId xmlns:a16="http://schemas.microsoft.com/office/drawing/2014/main" id="{A436457A-6428-4974-8549-6BEE3FB806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5" name="Picture 1" descr="nadoknada">
          <a:extLst>
            <a:ext uri="{FF2B5EF4-FFF2-40B4-BE49-F238E27FC236}">
              <a16:creationId xmlns:a16="http://schemas.microsoft.com/office/drawing/2014/main" id="{617719AF-4AF4-4A0D-8E72-B4F6F05215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6" name="Picture 2" descr="nadoknada">
          <a:extLst>
            <a:ext uri="{FF2B5EF4-FFF2-40B4-BE49-F238E27FC236}">
              <a16:creationId xmlns:a16="http://schemas.microsoft.com/office/drawing/2014/main" id="{CE204A30-FBB3-4DBB-8B86-0392E0EDF2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7" name="Picture 3" descr="nadoknada">
          <a:extLst>
            <a:ext uri="{FF2B5EF4-FFF2-40B4-BE49-F238E27FC236}">
              <a16:creationId xmlns:a16="http://schemas.microsoft.com/office/drawing/2014/main" id="{9B70B457-DE10-4364-8E70-4429D1AE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98" name="Picture 397" descr="nadoknada">
          <a:extLst>
            <a:ext uri="{FF2B5EF4-FFF2-40B4-BE49-F238E27FC236}">
              <a16:creationId xmlns:a16="http://schemas.microsoft.com/office/drawing/2014/main" id="{1D2B4E6A-3670-40C9-A925-BE88646EB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9" name="Picture 398" descr="nadoknada">
          <a:extLst>
            <a:ext uri="{FF2B5EF4-FFF2-40B4-BE49-F238E27FC236}">
              <a16:creationId xmlns:a16="http://schemas.microsoft.com/office/drawing/2014/main" id="{D258C41A-4C5B-4AC7-B8DC-E526841405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0" name="Picture 399" descr="nadoknada">
          <a:extLst>
            <a:ext uri="{FF2B5EF4-FFF2-40B4-BE49-F238E27FC236}">
              <a16:creationId xmlns:a16="http://schemas.microsoft.com/office/drawing/2014/main" id="{50064DE4-2FA3-4E9B-8898-72AD317A12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1" name="Picture 1" descr="nadoknada">
          <a:extLst>
            <a:ext uri="{FF2B5EF4-FFF2-40B4-BE49-F238E27FC236}">
              <a16:creationId xmlns:a16="http://schemas.microsoft.com/office/drawing/2014/main" id="{C68ED542-800A-4000-853B-94F51157A1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2" name="Picture 2" descr="nadoknada">
          <a:extLst>
            <a:ext uri="{FF2B5EF4-FFF2-40B4-BE49-F238E27FC236}">
              <a16:creationId xmlns:a16="http://schemas.microsoft.com/office/drawing/2014/main" id="{37C1EF70-2B83-4C08-A906-5ADDC30A44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3" name="Picture 3" descr="nadoknada">
          <a:extLst>
            <a:ext uri="{FF2B5EF4-FFF2-40B4-BE49-F238E27FC236}">
              <a16:creationId xmlns:a16="http://schemas.microsoft.com/office/drawing/2014/main" id="{457CD534-1195-4C13-B27C-2D174A92A5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404" name="Picture 403" descr="nadoknada">
          <a:extLst>
            <a:ext uri="{FF2B5EF4-FFF2-40B4-BE49-F238E27FC236}">
              <a16:creationId xmlns:a16="http://schemas.microsoft.com/office/drawing/2014/main" id="{73B20BC2-F4F3-4FCA-87B8-E939E284D1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5" name="Picture 404" descr="nadoknada">
          <a:extLst>
            <a:ext uri="{FF2B5EF4-FFF2-40B4-BE49-F238E27FC236}">
              <a16:creationId xmlns:a16="http://schemas.microsoft.com/office/drawing/2014/main" id="{32867ED1-81D8-474D-AAE3-27082A5B9A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6" name="Picture 405" descr="nadoknada">
          <a:extLst>
            <a:ext uri="{FF2B5EF4-FFF2-40B4-BE49-F238E27FC236}">
              <a16:creationId xmlns:a16="http://schemas.microsoft.com/office/drawing/2014/main" id="{24E66211-2429-44E6-AFD9-4D1CE30701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7" name="Picture 1" descr="nadoknada">
          <a:extLst>
            <a:ext uri="{FF2B5EF4-FFF2-40B4-BE49-F238E27FC236}">
              <a16:creationId xmlns:a16="http://schemas.microsoft.com/office/drawing/2014/main" id="{A795BAA8-6423-40C5-B10A-CEAA36874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8" name="Picture 2" descr="nadoknada">
          <a:extLst>
            <a:ext uri="{FF2B5EF4-FFF2-40B4-BE49-F238E27FC236}">
              <a16:creationId xmlns:a16="http://schemas.microsoft.com/office/drawing/2014/main" id="{176C4BBE-23D9-4586-8761-8F01309DFF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9" name="Picture 3" descr="nadoknada">
          <a:extLst>
            <a:ext uri="{FF2B5EF4-FFF2-40B4-BE49-F238E27FC236}">
              <a16:creationId xmlns:a16="http://schemas.microsoft.com/office/drawing/2014/main" id="{A4E45FB0-6F18-4C92-8CE7-34ECD30450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361950</xdr:colOff>
      <xdr:row>47</xdr:row>
      <xdr:rowOff>0</xdr:rowOff>
    </xdr:from>
    <xdr:to>
      <xdr:col>1</xdr:col>
      <xdr:colOff>247650</xdr:colOff>
      <xdr:row>47</xdr:row>
      <xdr:rowOff>76200</xdr:rowOff>
    </xdr:to>
    <xdr:pic>
      <xdr:nvPicPr>
        <xdr:cNvPr id="2" name="Picture 1" descr="nadoknada">
          <a:extLst>
            <a:ext uri="{FF2B5EF4-FFF2-40B4-BE49-F238E27FC236}">
              <a16:creationId xmlns:a16="http://schemas.microsoft.com/office/drawing/2014/main" id="{3F12F757-6A69-4DF1-BE27-CFD8FA7FFE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 name="Picture 2" descr="nadoknada">
          <a:extLst>
            <a:ext uri="{FF2B5EF4-FFF2-40B4-BE49-F238E27FC236}">
              <a16:creationId xmlns:a16="http://schemas.microsoft.com/office/drawing/2014/main" id="{C3A75F80-0F76-47E9-BF3A-B0FF7B90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4" name="Picture 3" descr="nadoknada">
          <a:extLst>
            <a:ext uri="{FF2B5EF4-FFF2-40B4-BE49-F238E27FC236}">
              <a16:creationId xmlns:a16="http://schemas.microsoft.com/office/drawing/2014/main" id="{CF81AEB1-5876-4410-84A4-726564553D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 name="Picture 1" descr="nadoknada">
          <a:extLst>
            <a:ext uri="{FF2B5EF4-FFF2-40B4-BE49-F238E27FC236}">
              <a16:creationId xmlns:a16="http://schemas.microsoft.com/office/drawing/2014/main" id="{11F5AF1B-4D8F-4051-B0FF-233060825E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 name="Picture 2" descr="nadoknada">
          <a:extLst>
            <a:ext uri="{FF2B5EF4-FFF2-40B4-BE49-F238E27FC236}">
              <a16:creationId xmlns:a16="http://schemas.microsoft.com/office/drawing/2014/main" id="{2AE0A556-F6A6-4DCF-8ED6-8A5330ACA3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7" name="Picture 3" descr="nadoknada">
          <a:extLst>
            <a:ext uri="{FF2B5EF4-FFF2-40B4-BE49-F238E27FC236}">
              <a16:creationId xmlns:a16="http://schemas.microsoft.com/office/drawing/2014/main" id="{975128DC-047A-462E-9727-BDD368232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8" name="Picture 7" descr="nadoknada">
          <a:extLst>
            <a:ext uri="{FF2B5EF4-FFF2-40B4-BE49-F238E27FC236}">
              <a16:creationId xmlns:a16="http://schemas.microsoft.com/office/drawing/2014/main" id="{BD1168F9-F40D-48ED-AD0F-19C508FE2B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 name="Picture 8" descr="nadoknada">
          <a:extLst>
            <a:ext uri="{FF2B5EF4-FFF2-40B4-BE49-F238E27FC236}">
              <a16:creationId xmlns:a16="http://schemas.microsoft.com/office/drawing/2014/main" id="{AD3B1D9A-A5D2-499B-B799-D0D927528D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 name="Picture 9" descr="nadoknada">
          <a:extLst>
            <a:ext uri="{FF2B5EF4-FFF2-40B4-BE49-F238E27FC236}">
              <a16:creationId xmlns:a16="http://schemas.microsoft.com/office/drawing/2014/main" id="{F7654FCE-4F08-4B72-8E2A-54B1B22C40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1" name="Picture 1" descr="nadoknada">
          <a:extLst>
            <a:ext uri="{FF2B5EF4-FFF2-40B4-BE49-F238E27FC236}">
              <a16:creationId xmlns:a16="http://schemas.microsoft.com/office/drawing/2014/main" id="{199573BC-977D-4010-B064-6B0E8D5A65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2" name="Picture 2" descr="nadoknada">
          <a:extLst>
            <a:ext uri="{FF2B5EF4-FFF2-40B4-BE49-F238E27FC236}">
              <a16:creationId xmlns:a16="http://schemas.microsoft.com/office/drawing/2014/main" id="{450FCE0D-E630-4B6E-89B3-85110F20B0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3" name="Picture 3" descr="nadoknada">
          <a:extLst>
            <a:ext uri="{FF2B5EF4-FFF2-40B4-BE49-F238E27FC236}">
              <a16:creationId xmlns:a16="http://schemas.microsoft.com/office/drawing/2014/main" id="{15873C33-C221-4BC3-B88B-0427EF7F24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47</xdr:row>
      <xdr:rowOff>0</xdr:rowOff>
    </xdr:from>
    <xdr:to>
      <xdr:col>1</xdr:col>
      <xdr:colOff>247650</xdr:colOff>
      <xdr:row>47</xdr:row>
      <xdr:rowOff>76200</xdr:rowOff>
    </xdr:to>
    <xdr:pic>
      <xdr:nvPicPr>
        <xdr:cNvPr id="14" name="Picture 13" descr="nadoknada">
          <a:extLst>
            <a:ext uri="{FF2B5EF4-FFF2-40B4-BE49-F238E27FC236}">
              <a16:creationId xmlns:a16="http://schemas.microsoft.com/office/drawing/2014/main" id="{C4CFEB8E-6AAA-4BC0-A5E0-D8DD865CA0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5" name="Picture 14" descr="nadoknada">
          <a:extLst>
            <a:ext uri="{FF2B5EF4-FFF2-40B4-BE49-F238E27FC236}">
              <a16:creationId xmlns:a16="http://schemas.microsoft.com/office/drawing/2014/main" id="{28D8AC09-2F2C-4778-92D7-EC8501EE38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6" name="Picture 15" descr="nadoknada">
          <a:extLst>
            <a:ext uri="{FF2B5EF4-FFF2-40B4-BE49-F238E27FC236}">
              <a16:creationId xmlns:a16="http://schemas.microsoft.com/office/drawing/2014/main" id="{84296A0D-A1CA-4E10-9120-D9E914685F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7" name="Picture 1" descr="nadoknada">
          <a:extLst>
            <a:ext uri="{FF2B5EF4-FFF2-40B4-BE49-F238E27FC236}">
              <a16:creationId xmlns:a16="http://schemas.microsoft.com/office/drawing/2014/main" id="{32FEE309-C051-4016-93B3-02C4D4940D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8" name="Picture 2" descr="nadoknada">
          <a:extLst>
            <a:ext uri="{FF2B5EF4-FFF2-40B4-BE49-F238E27FC236}">
              <a16:creationId xmlns:a16="http://schemas.microsoft.com/office/drawing/2014/main" id="{093E4DD6-B01A-403E-A552-C0BD5C5F8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9" name="Picture 3" descr="nadoknada">
          <a:extLst>
            <a:ext uri="{FF2B5EF4-FFF2-40B4-BE49-F238E27FC236}">
              <a16:creationId xmlns:a16="http://schemas.microsoft.com/office/drawing/2014/main" id="{2F559A33-BEFE-43B0-9B4D-9338485BC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20" name="Picture 13" descr="nadoknada">
          <a:extLst>
            <a:ext uri="{FF2B5EF4-FFF2-40B4-BE49-F238E27FC236}">
              <a16:creationId xmlns:a16="http://schemas.microsoft.com/office/drawing/2014/main" id="{F72B4732-2E6D-4C3C-9AB6-9DF524BEF0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1" name="Picture 14" descr="nadoknada">
          <a:extLst>
            <a:ext uri="{FF2B5EF4-FFF2-40B4-BE49-F238E27FC236}">
              <a16:creationId xmlns:a16="http://schemas.microsoft.com/office/drawing/2014/main" id="{C4E94EA1-7817-418F-B06B-0E455810B9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2" name="Picture 15" descr="nadoknada">
          <a:extLst>
            <a:ext uri="{FF2B5EF4-FFF2-40B4-BE49-F238E27FC236}">
              <a16:creationId xmlns:a16="http://schemas.microsoft.com/office/drawing/2014/main" id="{A2C73A2D-3AB8-4D75-979F-2890FF6541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3" name="Picture 1" descr="nadoknada">
          <a:extLst>
            <a:ext uri="{FF2B5EF4-FFF2-40B4-BE49-F238E27FC236}">
              <a16:creationId xmlns:a16="http://schemas.microsoft.com/office/drawing/2014/main" id="{21C47FF5-308C-4839-813C-BF83E60609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4" name="Picture 2" descr="nadoknada">
          <a:extLst>
            <a:ext uri="{FF2B5EF4-FFF2-40B4-BE49-F238E27FC236}">
              <a16:creationId xmlns:a16="http://schemas.microsoft.com/office/drawing/2014/main" id="{48330496-9DA9-499E-9570-1E6EC806ED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5" name="Picture 3" descr="nadoknada">
          <a:extLst>
            <a:ext uri="{FF2B5EF4-FFF2-40B4-BE49-F238E27FC236}">
              <a16:creationId xmlns:a16="http://schemas.microsoft.com/office/drawing/2014/main" id="{83AF7075-FE4A-4020-A803-5AAE90ED1B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26" name="Picture 25" descr="nadoknada">
          <a:extLst>
            <a:ext uri="{FF2B5EF4-FFF2-40B4-BE49-F238E27FC236}">
              <a16:creationId xmlns:a16="http://schemas.microsoft.com/office/drawing/2014/main" id="{2560D193-EC5A-4D7D-8856-45D2B754BF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7" name="Picture 26" descr="nadoknada">
          <a:extLst>
            <a:ext uri="{FF2B5EF4-FFF2-40B4-BE49-F238E27FC236}">
              <a16:creationId xmlns:a16="http://schemas.microsoft.com/office/drawing/2014/main" id="{FD43CA59-FD49-4201-A76D-BAC5707FE4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8" name="Picture 27" descr="nadoknada">
          <a:extLst>
            <a:ext uri="{FF2B5EF4-FFF2-40B4-BE49-F238E27FC236}">
              <a16:creationId xmlns:a16="http://schemas.microsoft.com/office/drawing/2014/main" id="{3051E9CB-1FE3-4D88-8F10-D42F074C24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9" name="Picture 1" descr="nadoknada">
          <a:extLst>
            <a:ext uri="{FF2B5EF4-FFF2-40B4-BE49-F238E27FC236}">
              <a16:creationId xmlns:a16="http://schemas.microsoft.com/office/drawing/2014/main" id="{AAC0D025-0EF2-43B4-9F99-B5CA7275FC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0" name="Picture 2" descr="nadoknada">
          <a:extLst>
            <a:ext uri="{FF2B5EF4-FFF2-40B4-BE49-F238E27FC236}">
              <a16:creationId xmlns:a16="http://schemas.microsoft.com/office/drawing/2014/main" id="{ACAFBA66-523D-486C-AB52-DE183658F7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1" name="Picture 3" descr="nadoknada">
          <a:extLst>
            <a:ext uri="{FF2B5EF4-FFF2-40B4-BE49-F238E27FC236}">
              <a16:creationId xmlns:a16="http://schemas.microsoft.com/office/drawing/2014/main" id="{DAFC5428-7759-4D33-BE44-4139F0F3D1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32" name="Picture 31" descr="nadoknada">
          <a:extLst>
            <a:ext uri="{FF2B5EF4-FFF2-40B4-BE49-F238E27FC236}">
              <a16:creationId xmlns:a16="http://schemas.microsoft.com/office/drawing/2014/main" id="{BEA5998D-4948-46EA-A5AD-420CEA8277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3" name="Picture 32" descr="nadoknada">
          <a:extLst>
            <a:ext uri="{FF2B5EF4-FFF2-40B4-BE49-F238E27FC236}">
              <a16:creationId xmlns:a16="http://schemas.microsoft.com/office/drawing/2014/main" id="{F39E3CEC-8B98-488D-8EDA-AFEA64DCCC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4" name="Picture 33" descr="nadoknada">
          <a:extLst>
            <a:ext uri="{FF2B5EF4-FFF2-40B4-BE49-F238E27FC236}">
              <a16:creationId xmlns:a16="http://schemas.microsoft.com/office/drawing/2014/main" id="{B9CFAC8C-8336-4089-8B5C-EE6F46B294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5" name="Picture 1" descr="nadoknada">
          <a:extLst>
            <a:ext uri="{FF2B5EF4-FFF2-40B4-BE49-F238E27FC236}">
              <a16:creationId xmlns:a16="http://schemas.microsoft.com/office/drawing/2014/main" id="{5814A87C-8916-4C48-94DF-7F172B35FE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6" name="Picture 2" descr="nadoknada">
          <a:extLst>
            <a:ext uri="{FF2B5EF4-FFF2-40B4-BE49-F238E27FC236}">
              <a16:creationId xmlns:a16="http://schemas.microsoft.com/office/drawing/2014/main" id="{75C5871B-76D2-41DC-8422-AB778B521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7" name="Picture 3" descr="nadoknada">
          <a:extLst>
            <a:ext uri="{FF2B5EF4-FFF2-40B4-BE49-F238E27FC236}">
              <a16:creationId xmlns:a16="http://schemas.microsoft.com/office/drawing/2014/main" id="{55802EAF-9829-443D-B4A9-A73BE05BFF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38" name="Picture 37" descr="nadoknada">
          <a:extLst>
            <a:ext uri="{FF2B5EF4-FFF2-40B4-BE49-F238E27FC236}">
              <a16:creationId xmlns:a16="http://schemas.microsoft.com/office/drawing/2014/main" id="{310091D7-590D-4D6C-896D-D29684A9B1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9" name="Picture 38" descr="nadoknada">
          <a:extLst>
            <a:ext uri="{FF2B5EF4-FFF2-40B4-BE49-F238E27FC236}">
              <a16:creationId xmlns:a16="http://schemas.microsoft.com/office/drawing/2014/main" id="{B57C233C-8C5C-4AEA-82ED-3420F71065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0" name="Picture 39" descr="nadoknada">
          <a:extLst>
            <a:ext uri="{FF2B5EF4-FFF2-40B4-BE49-F238E27FC236}">
              <a16:creationId xmlns:a16="http://schemas.microsoft.com/office/drawing/2014/main" id="{14B7E31D-049C-432F-AB10-AB9AE14C9B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1" name="Picture 1" descr="nadoknada">
          <a:extLst>
            <a:ext uri="{FF2B5EF4-FFF2-40B4-BE49-F238E27FC236}">
              <a16:creationId xmlns:a16="http://schemas.microsoft.com/office/drawing/2014/main" id="{90599B8E-2696-4076-B11A-B3A77D6D29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2" name="Picture 2" descr="nadoknada">
          <a:extLst>
            <a:ext uri="{FF2B5EF4-FFF2-40B4-BE49-F238E27FC236}">
              <a16:creationId xmlns:a16="http://schemas.microsoft.com/office/drawing/2014/main" id="{32BCAB30-46A0-4FAB-A421-7B8F961F85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3" name="Picture 3" descr="nadoknada">
          <a:extLst>
            <a:ext uri="{FF2B5EF4-FFF2-40B4-BE49-F238E27FC236}">
              <a16:creationId xmlns:a16="http://schemas.microsoft.com/office/drawing/2014/main" id="{1227CF62-D825-46E3-A2D1-239FF6C86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44" name="Picture 43" descr="nadoknada">
          <a:extLst>
            <a:ext uri="{FF2B5EF4-FFF2-40B4-BE49-F238E27FC236}">
              <a16:creationId xmlns:a16="http://schemas.microsoft.com/office/drawing/2014/main" id="{B5D3B96B-70E1-4876-BB29-88DC0220DB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5" name="Picture 44" descr="nadoknada">
          <a:extLst>
            <a:ext uri="{FF2B5EF4-FFF2-40B4-BE49-F238E27FC236}">
              <a16:creationId xmlns:a16="http://schemas.microsoft.com/office/drawing/2014/main" id="{47A340DE-9C6E-4F1F-A4F1-6407CFA0D7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6" name="Picture 45" descr="nadoknada">
          <a:extLst>
            <a:ext uri="{FF2B5EF4-FFF2-40B4-BE49-F238E27FC236}">
              <a16:creationId xmlns:a16="http://schemas.microsoft.com/office/drawing/2014/main" id="{F6A825A4-CF4B-4D54-A4CA-037D28B2B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7" name="Picture 1" descr="nadoknada">
          <a:extLst>
            <a:ext uri="{FF2B5EF4-FFF2-40B4-BE49-F238E27FC236}">
              <a16:creationId xmlns:a16="http://schemas.microsoft.com/office/drawing/2014/main" id="{F62778D2-7468-45D1-B43F-699863ADB6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8" name="Picture 2" descr="nadoknada">
          <a:extLst>
            <a:ext uri="{FF2B5EF4-FFF2-40B4-BE49-F238E27FC236}">
              <a16:creationId xmlns:a16="http://schemas.microsoft.com/office/drawing/2014/main" id="{80B6618E-95ED-40EC-A1DB-02A899A8BB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9" name="Picture 3" descr="nadoknada">
          <a:extLst>
            <a:ext uri="{FF2B5EF4-FFF2-40B4-BE49-F238E27FC236}">
              <a16:creationId xmlns:a16="http://schemas.microsoft.com/office/drawing/2014/main" id="{E607AB63-7E21-4ACF-9C8D-13BFD300AF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47</xdr:row>
      <xdr:rowOff>0</xdr:rowOff>
    </xdr:from>
    <xdr:to>
      <xdr:col>1</xdr:col>
      <xdr:colOff>247650</xdr:colOff>
      <xdr:row>47</xdr:row>
      <xdr:rowOff>76200</xdr:rowOff>
    </xdr:to>
    <xdr:pic>
      <xdr:nvPicPr>
        <xdr:cNvPr id="50" name="Picture 49" descr="nadoknada">
          <a:extLst>
            <a:ext uri="{FF2B5EF4-FFF2-40B4-BE49-F238E27FC236}">
              <a16:creationId xmlns:a16="http://schemas.microsoft.com/office/drawing/2014/main" id="{D9CE1ACC-232E-47D6-BC20-883958DC3F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1" name="Picture 50" descr="nadoknada">
          <a:extLst>
            <a:ext uri="{FF2B5EF4-FFF2-40B4-BE49-F238E27FC236}">
              <a16:creationId xmlns:a16="http://schemas.microsoft.com/office/drawing/2014/main" id="{D9674F70-3ABA-451C-9695-A2E2BD8421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2" name="Picture 51" descr="nadoknada">
          <a:extLst>
            <a:ext uri="{FF2B5EF4-FFF2-40B4-BE49-F238E27FC236}">
              <a16:creationId xmlns:a16="http://schemas.microsoft.com/office/drawing/2014/main" id="{F48DC6F6-31B5-42AC-B924-517A4884CC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3" name="Picture 1" descr="nadoknada">
          <a:extLst>
            <a:ext uri="{FF2B5EF4-FFF2-40B4-BE49-F238E27FC236}">
              <a16:creationId xmlns:a16="http://schemas.microsoft.com/office/drawing/2014/main" id="{4E415E17-2222-4C90-8FE4-1D080A11B7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4" name="Picture 2" descr="nadoknada">
          <a:extLst>
            <a:ext uri="{FF2B5EF4-FFF2-40B4-BE49-F238E27FC236}">
              <a16:creationId xmlns:a16="http://schemas.microsoft.com/office/drawing/2014/main" id="{9ACE845A-CDE8-42B1-9EBC-BFC3CAF33E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5" name="Picture 3" descr="nadoknada">
          <a:extLst>
            <a:ext uri="{FF2B5EF4-FFF2-40B4-BE49-F238E27FC236}">
              <a16:creationId xmlns:a16="http://schemas.microsoft.com/office/drawing/2014/main" id="{D1FD3780-BC35-4189-A616-45C7E02F6C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56" name="Picture 13" descr="nadoknada">
          <a:extLst>
            <a:ext uri="{FF2B5EF4-FFF2-40B4-BE49-F238E27FC236}">
              <a16:creationId xmlns:a16="http://schemas.microsoft.com/office/drawing/2014/main" id="{0209807B-34E8-4C4E-8F69-F58602F165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7" name="Picture 14" descr="nadoknada">
          <a:extLst>
            <a:ext uri="{FF2B5EF4-FFF2-40B4-BE49-F238E27FC236}">
              <a16:creationId xmlns:a16="http://schemas.microsoft.com/office/drawing/2014/main" id="{89F7DE73-0360-4985-8910-4F1420A4D0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8" name="Picture 15" descr="nadoknada">
          <a:extLst>
            <a:ext uri="{FF2B5EF4-FFF2-40B4-BE49-F238E27FC236}">
              <a16:creationId xmlns:a16="http://schemas.microsoft.com/office/drawing/2014/main" id="{0E946499-9755-4617-9E92-9876D25ADD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9" name="Picture 1" descr="nadoknada">
          <a:extLst>
            <a:ext uri="{FF2B5EF4-FFF2-40B4-BE49-F238E27FC236}">
              <a16:creationId xmlns:a16="http://schemas.microsoft.com/office/drawing/2014/main" id="{16C349CB-EE6A-47B5-A830-C44313B121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0" name="Picture 2" descr="nadoknada">
          <a:extLst>
            <a:ext uri="{FF2B5EF4-FFF2-40B4-BE49-F238E27FC236}">
              <a16:creationId xmlns:a16="http://schemas.microsoft.com/office/drawing/2014/main" id="{A3F1F12D-6355-48EE-82FA-39ACA9192A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1" name="Picture 3" descr="nadoknada">
          <a:extLst>
            <a:ext uri="{FF2B5EF4-FFF2-40B4-BE49-F238E27FC236}">
              <a16:creationId xmlns:a16="http://schemas.microsoft.com/office/drawing/2014/main" id="{1E4F6281-4EA2-455C-BA53-F7829C5745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62" name="Picture 61" descr="nadoknada">
          <a:extLst>
            <a:ext uri="{FF2B5EF4-FFF2-40B4-BE49-F238E27FC236}">
              <a16:creationId xmlns:a16="http://schemas.microsoft.com/office/drawing/2014/main" id="{3FFF69E3-5BAD-4E2F-AF56-960B9BD7A6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3" name="Picture 62" descr="nadoknada">
          <a:extLst>
            <a:ext uri="{FF2B5EF4-FFF2-40B4-BE49-F238E27FC236}">
              <a16:creationId xmlns:a16="http://schemas.microsoft.com/office/drawing/2014/main" id="{B1B15156-CBBC-4BE2-89C7-922111162F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4" name="Picture 63" descr="nadoknada">
          <a:extLst>
            <a:ext uri="{FF2B5EF4-FFF2-40B4-BE49-F238E27FC236}">
              <a16:creationId xmlns:a16="http://schemas.microsoft.com/office/drawing/2014/main" id="{9898CFE6-AA6D-4239-AE24-AEFE8027F3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5" name="Picture 1" descr="nadoknada">
          <a:extLst>
            <a:ext uri="{FF2B5EF4-FFF2-40B4-BE49-F238E27FC236}">
              <a16:creationId xmlns:a16="http://schemas.microsoft.com/office/drawing/2014/main" id="{8125F826-A803-4628-961D-3487F80772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6" name="Picture 2" descr="nadoknada">
          <a:extLst>
            <a:ext uri="{FF2B5EF4-FFF2-40B4-BE49-F238E27FC236}">
              <a16:creationId xmlns:a16="http://schemas.microsoft.com/office/drawing/2014/main" id="{C265CAB5-8D40-4305-B647-1292BA38CB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7" name="Picture 3" descr="nadoknada">
          <a:extLst>
            <a:ext uri="{FF2B5EF4-FFF2-40B4-BE49-F238E27FC236}">
              <a16:creationId xmlns:a16="http://schemas.microsoft.com/office/drawing/2014/main" id="{1C69BEFB-98A3-4B91-8011-BD85E75DFD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68" name="Picture 67" descr="nadoknada">
          <a:extLst>
            <a:ext uri="{FF2B5EF4-FFF2-40B4-BE49-F238E27FC236}">
              <a16:creationId xmlns:a16="http://schemas.microsoft.com/office/drawing/2014/main" id="{1AB16BF2-8366-438D-9EE6-FDA9D74F71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9" name="Picture 68" descr="nadoknada">
          <a:extLst>
            <a:ext uri="{FF2B5EF4-FFF2-40B4-BE49-F238E27FC236}">
              <a16:creationId xmlns:a16="http://schemas.microsoft.com/office/drawing/2014/main" id="{0DF4EF56-17D3-49F6-92AD-C84AD7757A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0" name="Picture 69" descr="nadoknada">
          <a:extLst>
            <a:ext uri="{FF2B5EF4-FFF2-40B4-BE49-F238E27FC236}">
              <a16:creationId xmlns:a16="http://schemas.microsoft.com/office/drawing/2014/main" id="{E477C0AB-CB78-46FE-9D50-B73C32B834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1" name="Picture 1" descr="nadoknada">
          <a:extLst>
            <a:ext uri="{FF2B5EF4-FFF2-40B4-BE49-F238E27FC236}">
              <a16:creationId xmlns:a16="http://schemas.microsoft.com/office/drawing/2014/main" id="{C4EE24BF-7FFA-4762-904C-94B6399753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2" name="Picture 2" descr="nadoknada">
          <a:extLst>
            <a:ext uri="{FF2B5EF4-FFF2-40B4-BE49-F238E27FC236}">
              <a16:creationId xmlns:a16="http://schemas.microsoft.com/office/drawing/2014/main" id="{8374ED90-29D6-474E-A16F-8130D19FD9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3" name="Picture 3" descr="nadoknada">
          <a:extLst>
            <a:ext uri="{FF2B5EF4-FFF2-40B4-BE49-F238E27FC236}">
              <a16:creationId xmlns:a16="http://schemas.microsoft.com/office/drawing/2014/main" id="{2BE20F4C-DBBB-43EC-B0AA-D8548CDE21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74" name="Picture 73" descr="nadoknada">
          <a:extLst>
            <a:ext uri="{FF2B5EF4-FFF2-40B4-BE49-F238E27FC236}">
              <a16:creationId xmlns:a16="http://schemas.microsoft.com/office/drawing/2014/main" id="{0755E849-7B24-4F72-A7F2-2237AE0D8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5" name="Picture 74" descr="nadoknada">
          <a:extLst>
            <a:ext uri="{FF2B5EF4-FFF2-40B4-BE49-F238E27FC236}">
              <a16:creationId xmlns:a16="http://schemas.microsoft.com/office/drawing/2014/main" id="{F4D444D5-7C72-4488-B663-DF50F4405A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6" name="Picture 75" descr="nadoknada">
          <a:extLst>
            <a:ext uri="{FF2B5EF4-FFF2-40B4-BE49-F238E27FC236}">
              <a16:creationId xmlns:a16="http://schemas.microsoft.com/office/drawing/2014/main" id="{9895C1D8-C622-4761-A1CC-85D75E3DB5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7" name="Picture 1" descr="nadoknada">
          <a:extLst>
            <a:ext uri="{FF2B5EF4-FFF2-40B4-BE49-F238E27FC236}">
              <a16:creationId xmlns:a16="http://schemas.microsoft.com/office/drawing/2014/main" id="{8FD13DE6-BB68-47F3-9B70-1C8F150B80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8" name="Picture 2" descr="nadoknada">
          <a:extLst>
            <a:ext uri="{FF2B5EF4-FFF2-40B4-BE49-F238E27FC236}">
              <a16:creationId xmlns:a16="http://schemas.microsoft.com/office/drawing/2014/main" id="{563BA6E7-C2C8-4A96-902B-E93BB6EAE1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9" name="Picture 3" descr="nadoknada">
          <a:extLst>
            <a:ext uri="{FF2B5EF4-FFF2-40B4-BE49-F238E27FC236}">
              <a16:creationId xmlns:a16="http://schemas.microsoft.com/office/drawing/2014/main" id="{4B4C5B9A-550F-4B92-9549-B66A32D6A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80" name="Picture 79" descr="nadoknada">
          <a:extLst>
            <a:ext uri="{FF2B5EF4-FFF2-40B4-BE49-F238E27FC236}">
              <a16:creationId xmlns:a16="http://schemas.microsoft.com/office/drawing/2014/main" id="{1CD99674-6608-4A0B-A946-EE7301126E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1" name="Picture 80" descr="nadoknada">
          <a:extLst>
            <a:ext uri="{FF2B5EF4-FFF2-40B4-BE49-F238E27FC236}">
              <a16:creationId xmlns:a16="http://schemas.microsoft.com/office/drawing/2014/main" id="{E975D9AB-6820-466A-B2AF-3CA14BF517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2" name="Picture 81" descr="nadoknada">
          <a:extLst>
            <a:ext uri="{FF2B5EF4-FFF2-40B4-BE49-F238E27FC236}">
              <a16:creationId xmlns:a16="http://schemas.microsoft.com/office/drawing/2014/main" id="{3FC03492-9AE2-4C40-B120-BD808433EA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3" name="Picture 1" descr="nadoknada">
          <a:extLst>
            <a:ext uri="{FF2B5EF4-FFF2-40B4-BE49-F238E27FC236}">
              <a16:creationId xmlns:a16="http://schemas.microsoft.com/office/drawing/2014/main" id="{768EACA1-1555-476E-95C2-CA41D76E07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4" name="Picture 2" descr="nadoknada">
          <a:extLst>
            <a:ext uri="{FF2B5EF4-FFF2-40B4-BE49-F238E27FC236}">
              <a16:creationId xmlns:a16="http://schemas.microsoft.com/office/drawing/2014/main" id="{8CAFE970-53D3-4243-8A97-9B7C041EEF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5" name="Picture 3" descr="nadoknada">
          <a:extLst>
            <a:ext uri="{FF2B5EF4-FFF2-40B4-BE49-F238E27FC236}">
              <a16:creationId xmlns:a16="http://schemas.microsoft.com/office/drawing/2014/main" id="{B8BFF168-87F7-48A6-97E2-FC170C3445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86" name="Picture 85" descr="nadoknada">
          <a:extLst>
            <a:ext uri="{FF2B5EF4-FFF2-40B4-BE49-F238E27FC236}">
              <a16:creationId xmlns:a16="http://schemas.microsoft.com/office/drawing/2014/main" id="{E250DC65-856C-4DFE-AEE1-7D6BD6905E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7" name="Picture 86" descr="nadoknada">
          <a:extLst>
            <a:ext uri="{FF2B5EF4-FFF2-40B4-BE49-F238E27FC236}">
              <a16:creationId xmlns:a16="http://schemas.microsoft.com/office/drawing/2014/main" id="{EFF12FA6-0DB2-4ECB-B049-17B78CFDAA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8" name="Picture 87" descr="nadoknada">
          <a:extLst>
            <a:ext uri="{FF2B5EF4-FFF2-40B4-BE49-F238E27FC236}">
              <a16:creationId xmlns:a16="http://schemas.microsoft.com/office/drawing/2014/main" id="{CA9794E2-61B5-4209-953D-FCDB12FABC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9" name="Picture 1" descr="nadoknada">
          <a:extLst>
            <a:ext uri="{FF2B5EF4-FFF2-40B4-BE49-F238E27FC236}">
              <a16:creationId xmlns:a16="http://schemas.microsoft.com/office/drawing/2014/main" id="{2C634138-944A-4C72-8C71-90DE015A9D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0" name="Picture 2" descr="nadoknada">
          <a:extLst>
            <a:ext uri="{FF2B5EF4-FFF2-40B4-BE49-F238E27FC236}">
              <a16:creationId xmlns:a16="http://schemas.microsoft.com/office/drawing/2014/main" id="{4BCC7AD8-557D-491A-AE5D-9053C9D17B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1" name="Picture 3" descr="nadoknada">
          <a:extLst>
            <a:ext uri="{FF2B5EF4-FFF2-40B4-BE49-F238E27FC236}">
              <a16:creationId xmlns:a16="http://schemas.microsoft.com/office/drawing/2014/main" id="{0D41B4FA-EC30-4D10-AF09-E0AD78AF01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92" name="Picture 91" descr="nadoknada">
          <a:extLst>
            <a:ext uri="{FF2B5EF4-FFF2-40B4-BE49-F238E27FC236}">
              <a16:creationId xmlns:a16="http://schemas.microsoft.com/office/drawing/2014/main" id="{B86FA03F-53BC-45FD-8C7E-4E78407AA5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3" name="Picture 92" descr="nadoknada">
          <a:extLst>
            <a:ext uri="{FF2B5EF4-FFF2-40B4-BE49-F238E27FC236}">
              <a16:creationId xmlns:a16="http://schemas.microsoft.com/office/drawing/2014/main" id="{A5DCF5DE-D5A1-4845-97FA-593A11CF04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4" name="Picture 93" descr="nadoknada">
          <a:extLst>
            <a:ext uri="{FF2B5EF4-FFF2-40B4-BE49-F238E27FC236}">
              <a16:creationId xmlns:a16="http://schemas.microsoft.com/office/drawing/2014/main" id="{BCB4D543-3635-419C-BA9E-AF6E54063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5" name="Picture 1" descr="nadoknada">
          <a:extLst>
            <a:ext uri="{FF2B5EF4-FFF2-40B4-BE49-F238E27FC236}">
              <a16:creationId xmlns:a16="http://schemas.microsoft.com/office/drawing/2014/main" id="{E7EFDA86-ADC9-4F03-8EBD-FB025D75AA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6" name="Picture 2" descr="nadoknada">
          <a:extLst>
            <a:ext uri="{FF2B5EF4-FFF2-40B4-BE49-F238E27FC236}">
              <a16:creationId xmlns:a16="http://schemas.microsoft.com/office/drawing/2014/main" id="{EEDF3499-5DD8-4ECD-BD8A-72E71FD50E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7" name="Picture 3" descr="nadoknada">
          <a:extLst>
            <a:ext uri="{FF2B5EF4-FFF2-40B4-BE49-F238E27FC236}">
              <a16:creationId xmlns:a16="http://schemas.microsoft.com/office/drawing/2014/main" id="{31479D44-9EA3-4B12-B589-18EF914EE9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98" name="Picture 97" descr="nadoknada">
          <a:extLst>
            <a:ext uri="{FF2B5EF4-FFF2-40B4-BE49-F238E27FC236}">
              <a16:creationId xmlns:a16="http://schemas.microsoft.com/office/drawing/2014/main" id="{B15E4632-56ED-489D-9FAB-4DF86F8CD4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9" name="Picture 98" descr="nadoknada">
          <a:extLst>
            <a:ext uri="{FF2B5EF4-FFF2-40B4-BE49-F238E27FC236}">
              <a16:creationId xmlns:a16="http://schemas.microsoft.com/office/drawing/2014/main" id="{2B51BCD2-98F9-4323-A92A-9CDB0F2E2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0" name="Picture 99" descr="nadoknada">
          <a:extLst>
            <a:ext uri="{FF2B5EF4-FFF2-40B4-BE49-F238E27FC236}">
              <a16:creationId xmlns:a16="http://schemas.microsoft.com/office/drawing/2014/main" id="{E5F851AE-CDE0-4CD2-BAFC-7B14F6A75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1" name="Picture 1" descr="nadoknada">
          <a:extLst>
            <a:ext uri="{FF2B5EF4-FFF2-40B4-BE49-F238E27FC236}">
              <a16:creationId xmlns:a16="http://schemas.microsoft.com/office/drawing/2014/main" id="{95A095F9-0BC1-4CBF-AE99-10B22447B9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2" name="Picture 2" descr="nadoknada">
          <a:extLst>
            <a:ext uri="{FF2B5EF4-FFF2-40B4-BE49-F238E27FC236}">
              <a16:creationId xmlns:a16="http://schemas.microsoft.com/office/drawing/2014/main" id="{36D55CC6-A521-42C3-966F-89EBAA0A90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5116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03" name="Picture 102" descr="nadoknada">
          <a:extLst>
            <a:ext uri="{FF2B5EF4-FFF2-40B4-BE49-F238E27FC236}">
              <a16:creationId xmlns:a16="http://schemas.microsoft.com/office/drawing/2014/main" id="{0F4D86F3-2A17-4D15-B254-816E397B39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4" name="Picture 103" descr="nadoknada">
          <a:extLst>
            <a:ext uri="{FF2B5EF4-FFF2-40B4-BE49-F238E27FC236}">
              <a16:creationId xmlns:a16="http://schemas.microsoft.com/office/drawing/2014/main" id="{FFEE1461-001D-4CFD-95C5-1D6BA9C584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5" name="Picture 104" descr="nadoknada">
          <a:extLst>
            <a:ext uri="{FF2B5EF4-FFF2-40B4-BE49-F238E27FC236}">
              <a16:creationId xmlns:a16="http://schemas.microsoft.com/office/drawing/2014/main" id="{BFBE9331-A340-409F-ACE6-AC4BCD4FF1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6" name="Picture 1" descr="nadoknada">
          <a:extLst>
            <a:ext uri="{FF2B5EF4-FFF2-40B4-BE49-F238E27FC236}">
              <a16:creationId xmlns:a16="http://schemas.microsoft.com/office/drawing/2014/main" id="{3A2AA6CB-A54B-49C1-BCA5-AC3C8FF821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7" name="Picture 2" descr="nadoknada">
          <a:extLst>
            <a:ext uri="{FF2B5EF4-FFF2-40B4-BE49-F238E27FC236}">
              <a16:creationId xmlns:a16="http://schemas.microsoft.com/office/drawing/2014/main" id="{C6A71329-C652-4E92-A52B-5EC5CDF9A6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8" name="Picture 3" descr="nadoknada">
          <a:extLst>
            <a:ext uri="{FF2B5EF4-FFF2-40B4-BE49-F238E27FC236}">
              <a16:creationId xmlns:a16="http://schemas.microsoft.com/office/drawing/2014/main" id="{FFF1E53A-1F9C-4579-94A9-53BD5760DF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09" name="Picture 108" descr="nadoknada">
          <a:extLst>
            <a:ext uri="{FF2B5EF4-FFF2-40B4-BE49-F238E27FC236}">
              <a16:creationId xmlns:a16="http://schemas.microsoft.com/office/drawing/2014/main" id="{281DD40F-9967-4B4E-ABA3-4D863337BF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0" name="Picture 109" descr="nadoknada">
          <a:extLst>
            <a:ext uri="{FF2B5EF4-FFF2-40B4-BE49-F238E27FC236}">
              <a16:creationId xmlns:a16="http://schemas.microsoft.com/office/drawing/2014/main" id="{C7FD651C-B7F4-45BF-9CF3-E5BDC08811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1" name="Picture 110" descr="nadoknada">
          <a:extLst>
            <a:ext uri="{FF2B5EF4-FFF2-40B4-BE49-F238E27FC236}">
              <a16:creationId xmlns:a16="http://schemas.microsoft.com/office/drawing/2014/main" id="{1A7B6A7F-87A4-48A5-B3D1-6DAC169FF3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2" name="Picture 1" descr="nadoknada">
          <a:extLst>
            <a:ext uri="{FF2B5EF4-FFF2-40B4-BE49-F238E27FC236}">
              <a16:creationId xmlns:a16="http://schemas.microsoft.com/office/drawing/2014/main" id="{9D0A7596-6E36-4005-8895-7E3485D24B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3" name="Picture 2" descr="nadoknada">
          <a:extLst>
            <a:ext uri="{FF2B5EF4-FFF2-40B4-BE49-F238E27FC236}">
              <a16:creationId xmlns:a16="http://schemas.microsoft.com/office/drawing/2014/main" id="{E03483F3-8B74-4938-8ABD-55C5F1EE4B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4" name="Picture 3" descr="nadoknada">
          <a:extLst>
            <a:ext uri="{FF2B5EF4-FFF2-40B4-BE49-F238E27FC236}">
              <a16:creationId xmlns:a16="http://schemas.microsoft.com/office/drawing/2014/main" id="{0ACCE6B8-5DF3-47D9-B75C-2C2B62338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15" name="Picture 114" descr="nadoknada">
          <a:extLst>
            <a:ext uri="{FF2B5EF4-FFF2-40B4-BE49-F238E27FC236}">
              <a16:creationId xmlns:a16="http://schemas.microsoft.com/office/drawing/2014/main" id="{D09AEC1C-EEE9-43E6-A493-9EF68FA874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6" name="Picture 115" descr="nadoknada">
          <a:extLst>
            <a:ext uri="{FF2B5EF4-FFF2-40B4-BE49-F238E27FC236}">
              <a16:creationId xmlns:a16="http://schemas.microsoft.com/office/drawing/2014/main" id="{E961C773-5A4C-49E6-A823-CBAE63F4B1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7" name="Picture 116" descr="nadoknada">
          <a:extLst>
            <a:ext uri="{FF2B5EF4-FFF2-40B4-BE49-F238E27FC236}">
              <a16:creationId xmlns:a16="http://schemas.microsoft.com/office/drawing/2014/main" id="{BB77B176-A010-4E13-809C-28270FAFB6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8" name="Picture 1" descr="nadoknada">
          <a:extLst>
            <a:ext uri="{FF2B5EF4-FFF2-40B4-BE49-F238E27FC236}">
              <a16:creationId xmlns:a16="http://schemas.microsoft.com/office/drawing/2014/main" id="{BE94888F-98DD-433E-970B-CF01342228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9" name="Picture 2" descr="nadoknada">
          <a:extLst>
            <a:ext uri="{FF2B5EF4-FFF2-40B4-BE49-F238E27FC236}">
              <a16:creationId xmlns:a16="http://schemas.microsoft.com/office/drawing/2014/main" id="{300E7579-6ABF-4854-93E8-B0DAEF64E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0" name="Picture 3" descr="nadoknada">
          <a:extLst>
            <a:ext uri="{FF2B5EF4-FFF2-40B4-BE49-F238E27FC236}">
              <a16:creationId xmlns:a16="http://schemas.microsoft.com/office/drawing/2014/main" id="{672C52FC-E694-4959-88B0-3C6A58976F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21" name="Picture 13" descr="nadoknada">
          <a:extLst>
            <a:ext uri="{FF2B5EF4-FFF2-40B4-BE49-F238E27FC236}">
              <a16:creationId xmlns:a16="http://schemas.microsoft.com/office/drawing/2014/main" id="{4492DCE0-9A7A-4ED6-9D36-4E31B738DA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2" name="Picture 14" descr="nadoknada">
          <a:extLst>
            <a:ext uri="{FF2B5EF4-FFF2-40B4-BE49-F238E27FC236}">
              <a16:creationId xmlns:a16="http://schemas.microsoft.com/office/drawing/2014/main" id="{B0CA52C6-CF67-4ED8-B719-9D296448D4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3" name="Picture 15" descr="nadoknada">
          <a:extLst>
            <a:ext uri="{FF2B5EF4-FFF2-40B4-BE49-F238E27FC236}">
              <a16:creationId xmlns:a16="http://schemas.microsoft.com/office/drawing/2014/main" id="{67D42DEA-216E-46CB-A243-8CBE0BFB91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4" name="Picture 1" descr="nadoknada">
          <a:extLst>
            <a:ext uri="{FF2B5EF4-FFF2-40B4-BE49-F238E27FC236}">
              <a16:creationId xmlns:a16="http://schemas.microsoft.com/office/drawing/2014/main" id="{E42B06FB-D9E7-4CB5-85EB-AAD0299265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5" name="Picture 2" descr="nadoknada">
          <a:extLst>
            <a:ext uri="{FF2B5EF4-FFF2-40B4-BE49-F238E27FC236}">
              <a16:creationId xmlns:a16="http://schemas.microsoft.com/office/drawing/2014/main" id="{151EF7C7-1F6D-432F-BA9D-8F37E854EF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6" name="Picture 3" descr="nadoknada">
          <a:extLst>
            <a:ext uri="{FF2B5EF4-FFF2-40B4-BE49-F238E27FC236}">
              <a16:creationId xmlns:a16="http://schemas.microsoft.com/office/drawing/2014/main" id="{546C003F-B1D8-49D9-AF50-01634F9A09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27" name="Picture 126" descr="nadoknada">
          <a:extLst>
            <a:ext uri="{FF2B5EF4-FFF2-40B4-BE49-F238E27FC236}">
              <a16:creationId xmlns:a16="http://schemas.microsoft.com/office/drawing/2014/main" id="{A8BB2868-A154-4973-8DE7-5A168E5BCA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8" name="Picture 127" descr="nadoknada">
          <a:extLst>
            <a:ext uri="{FF2B5EF4-FFF2-40B4-BE49-F238E27FC236}">
              <a16:creationId xmlns:a16="http://schemas.microsoft.com/office/drawing/2014/main" id="{01B6BA86-4DD9-42E1-A342-4B71F62C9E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9" name="Picture 128" descr="nadoknada">
          <a:extLst>
            <a:ext uri="{FF2B5EF4-FFF2-40B4-BE49-F238E27FC236}">
              <a16:creationId xmlns:a16="http://schemas.microsoft.com/office/drawing/2014/main" id="{F3C2B919-C48E-4CDB-96A1-0252B9A1CB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0" name="Picture 1" descr="nadoknada">
          <a:extLst>
            <a:ext uri="{FF2B5EF4-FFF2-40B4-BE49-F238E27FC236}">
              <a16:creationId xmlns:a16="http://schemas.microsoft.com/office/drawing/2014/main" id="{A0B6177B-E123-4484-ACEA-9EC408893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1" name="Picture 2" descr="nadoknada">
          <a:extLst>
            <a:ext uri="{FF2B5EF4-FFF2-40B4-BE49-F238E27FC236}">
              <a16:creationId xmlns:a16="http://schemas.microsoft.com/office/drawing/2014/main" id="{8E7C1FBF-3D8D-4B8E-87BA-956CF521C3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2" name="Picture 3" descr="nadoknada">
          <a:extLst>
            <a:ext uri="{FF2B5EF4-FFF2-40B4-BE49-F238E27FC236}">
              <a16:creationId xmlns:a16="http://schemas.microsoft.com/office/drawing/2014/main" id="{AE02AD8F-6721-454E-B59B-B6F69B6591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33" name="Picture 132" descr="nadoknada">
          <a:extLst>
            <a:ext uri="{FF2B5EF4-FFF2-40B4-BE49-F238E27FC236}">
              <a16:creationId xmlns:a16="http://schemas.microsoft.com/office/drawing/2014/main" id="{30A22D46-8805-4C75-A816-6FF056DBA9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4" name="Picture 133" descr="nadoknada">
          <a:extLst>
            <a:ext uri="{FF2B5EF4-FFF2-40B4-BE49-F238E27FC236}">
              <a16:creationId xmlns:a16="http://schemas.microsoft.com/office/drawing/2014/main" id="{5D1A48A4-E4CE-427A-BD10-CA9DA2707E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5" name="Picture 134" descr="nadoknada">
          <a:extLst>
            <a:ext uri="{FF2B5EF4-FFF2-40B4-BE49-F238E27FC236}">
              <a16:creationId xmlns:a16="http://schemas.microsoft.com/office/drawing/2014/main" id="{4A615E5A-4CE8-4DBA-9EE3-478C09DDF6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6" name="Picture 1" descr="nadoknada">
          <a:extLst>
            <a:ext uri="{FF2B5EF4-FFF2-40B4-BE49-F238E27FC236}">
              <a16:creationId xmlns:a16="http://schemas.microsoft.com/office/drawing/2014/main" id="{12AB1D6B-ACA9-4D88-9F35-6B835007FB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7" name="Picture 2" descr="nadoknada">
          <a:extLst>
            <a:ext uri="{FF2B5EF4-FFF2-40B4-BE49-F238E27FC236}">
              <a16:creationId xmlns:a16="http://schemas.microsoft.com/office/drawing/2014/main" id="{1DB1D29E-1B13-4111-A64B-63B1A63F6E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8" name="Picture 3" descr="nadoknada">
          <a:extLst>
            <a:ext uri="{FF2B5EF4-FFF2-40B4-BE49-F238E27FC236}">
              <a16:creationId xmlns:a16="http://schemas.microsoft.com/office/drawing/2014/main" id="{6784D1DD-9D52-4E4E-AA73-918C76E17B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39" name="Picture 138" descr="nadoknada">
          <a:extLst>
            <a:ext uri="{FF2B5EF4-FFF2-40B4-BE49-F238E27FC236}">
              <a16:creationId xmlns:a16="http://schemas.microsoft.com/office/drawing/2014/main" id="{2C3ABE45-6772-4751-BFFA-6254E2FB4B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0" name="Picture 139" descr="nadoknada">
          <a:extLst>
            <a:ext uri="{FF2B5EF4-FFF2-40B4-BE49-F238E27FC236}">
              <a16:creationId xmlns:a16="http://schemas.microsoft.com/office/drawing/2014/main" id="{D9AAD91F-A00F-4749-B5A5-7405269E6E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1" name="Picture 140" descr="nadoknada">
          <a:extLst>
            <a:ext uri="{FF2B5EF4-FFF2-40B4-BE49-F238E27FC236}">
              <a16:creationId xmlns:a16="http://schemas.microsoft.com/office/drawing/2014/main" id="{21F834D7-E179-430B-A5AC-CE19CC3BE6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2" name="Picture 1" descr="nadoknada">
          <a:extLst>
            <a:ext uri="{FF2B5EF4-FFF2-40B4-BE49-F238E27FC236}">
              <a16:creationId xmlns:a16="http://schemas.microsoft.com/office/drawing/2014/main" id="{1C8B0A42-A0D9-4999-A1CB-D49B06D31F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3" name="Picture 2" descr="nadoknada">
          <a:extLst>
            <a:ext uri="{FF2B5EF4-FFF2-40B4-BE49-F238E27FC236}">
              <a16:creationId xmlns:a16="http://schemas.microsoft.com/office/drawing/2014/main" id="{B3EB49F8-3FFE-42AA-BAD1-DE9D6A97F1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4" name="Picture 3" descr="nadoknada">
          <a:extLst>
            <a:ext uri="{FF2B5EF4-FFF2-40B4-BE49-F238E27FC236}">
              <a16:creationId xmlns:a16="http://schemas.microsoft.com/office/drawing/2014/main" id="{42B3BB7B-9A1C-451D-877A-D589E38D73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45" name="Picture 144" descr="nadoknada">
          <a:extLst>
            <a:ext uri="{FF2B5EF4-FFF2-40B4-BE49-F238E27FC236}">
              <a16:creationId xmlns:a16="http://schemas.microsoft.com/office/drawing/2014/main" id="{68161148-7A28-4918-840E-43740A15A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6" name="Picture 145" descr="nadoknada">
          <a:extLst>
            <a:ext uri="{FF2B5EF4-FFF2-40B4-BE49-F238E27FC236}">
              <a16:creationId xmlns:a16="http://schemas.microsoft.com/office/drawing/2014/main" id="{FD62E7C7-3DD4-45BC-A00B-32B15ECF36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7" name="Picture 146" descr="nadoknada">
          <a:extLst>
            <a:ext uri="{FF2B5EF4-FFF2-40B4-BE49-F238E27FC236}">
              <a16:creationId xmlns:a16="http://schemas.microsoft.com/office/drawing/2014/main" id="{5AC7100C-5D93-4E08-9AC1-F692EDEE3B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8" name="Picture 1" descr="nadoknada">
          <a:extLst>
            <a:ext uri="{FF2B5EF4-FFF2-40B4-BE49-F238E27FC236}">
              <a16:creationId xmlns:a16="http://schemas.microsoft.com/office/drawing/2014/main" id="{D0FAA0BA-7A73-44A4-BDB1-9C5AE8A857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9" name="Picture 2" descr="nadoknada">
          <a:extLst>
            <a:ext uri="{FF2B5EF4-FFF2-40B4-BE49-F238E27FC236}">
              <a16:creationId xmlns:a16="http://schemas.microsoft.com/office/drawing/2014/main" id="{8E095D2D-1D9A-48EC-AA33-4BC852D130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0" name="Picture 3" descr="nadoknada">
          <a:extLst>
            <a:ext uri="{FF2B5EF4-FFF2-40B4-BE49-F238E27FC236}">
              <a16:creationId xmlns:a16="http://schemas.microsoft.com/office/drawing/2014/main" id="{B5617D9C-EA63-4021-9CEF-DDC1797CB3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51" name="Picture 150" descr="nadoknada">
          <a:extLst>
            <a:ext uri="{FF2B5EF4-FFF2-40B4-BE49-F238E27FC236}">
              <a16:creationId xmlns:a16="http://schemas.microsoft.com/office/drawing/2014/main" id="{E2B05A36-C365-4D88-A35D-45939F49DE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2" name="Picture 151" descr="nadoknada">
          <a:extLst>
            <a:ext uri="{FF2B5EF4-FFF2-40B4-BE49-F238E27FC236}">
              <a16:creationId xmlns:a16="http://schemas.microsoft.com/office/drawing/2014/main" id="{0A22AC50-C9A1-4EA1-8989-C01351F541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3" name="Picture 152" descr="nadoknada">
          <a:extLst>
            <a:ext uri="{FF2B5EF4-FFF2-40B4-BE49-F238E27FC236}">
              <a16:creationId xmlns:a16="http://schemas.microsoft.com/office/drawing/2014/main" id="{82737670-F540-402A-97F6-2290943EAD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4" name="Picture 1" descr="nadoknada">
          <a:extLst>
            <a:ext uri="{FF2B5EF4-FFF2-40B4-BE49-F238E27FC236}">
              <a16:creationId xmlns:a16="http://schemas.microsoft.com/office/drawing/2014/main" id="{1A991BF1-2D8E-4FF2-BA46-8517BE34B6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5" name="Picture 2" descr="nadoknada">
          <a:extLst>
            <a:ext uri="{FF2B5EF4-FFF2-40B4-BE49-F238E27FC236}">
              <a16:creationId xmlns:a16="http://schemas.microsoft.com/office/drawing/2014/main" id="{4FCBC4E1-4C34-4ABC-85BA-F12AE06A04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6" name="Picture 3" descr="nadoknada">
          <a:extLst>
            <a:ext uri="{FF2B5EF4-FFF2-40B4-BE49-F238E27FC236}">
              <a16:creationId xmlns:a16="http://schemas.microsoft.com/office/drawing/2014/main" id="{95D49787-D437-4D17-AD3B-A2D48AC65D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57" name="Picture 13" descr="nadoknada">
          <a:extLst>
            <a:ext uri="{FF2B5EF4-FFF2-40B4-BE49-F238E27FC236}">
              <a16:creationId xmlns:a16="http://schemas.microsoft.com/office/drawing/2014/main" id="{4ACBF97F-13E9-458F-ACE2-9FE32B072A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8" name="Picture 14" descr="nadoknada">
          <a:extLst>
            <a:ext uri="{FF2B5EF4-FFF2-40B4-BE49-F238E27FC236}">
              <a16:creationId xmlns:a16="http://schemas.microsoft.com/office/drawing/2014/main" id="{8F53823D-D23C-449F-829B-6986C4DDB5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9" name="Picture 15" descr="nadoknada">
          <a:extLst>
            <a:ext uri="{FF2B5EF4-FFF2-40B4-BE49-F238E27FC236}">
              <a16:creationId xmlns:a16="http://schemas.microsoft.com/office/drawing/2014/main" id="{72DE95F6-E29F-44E1-A217-54F72E3A55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0" name="Picture 1" descr="nadoknada">
          <a:extLst>
            <a:ext uri="{FF2B5EF4-FFF2-40B4-BE49-F238E27FC236}">
              <a16:creationId xmlns:a16="http://schemas.microsoft.com/office/drawing/2014/main" id="{7A950C0F-DDAC-4D90-A760-FC38622684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1" name="Picture 2" descr="nadoknada">
          <a:extLst>
            <a:ext uri="{FF2B5EF4-FFF2-40B4-BE49-F238E27FC236}">
              <a16:creationId xmlns:a16="http://schemas.microsoft.com/office/drawing/2014/main" id="{47469298-871D-4F2A-AC3B-9E77E5ADFB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2" name="Picture 3" descr="nadoknada">
          <a:extLst>
            <a:ext uri="{FF2B5EF4-FFF2-40B4-BE49-F238E27FC236}">
              <a16:creationId xmlns:a16="http://schemas.microsoft.com/office/drawing/2014/main" id="{CC663AD1-AE78-4A4C-A695-9907DFDD80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63" name="Picture 162" descr="nadoknada">
          <a:extLst>
            <a:ext uri="{FF2B5EF4-FFF2-40B4-BE49-F238E27FC236}">
              <a16:creationId xmlns:a16="http://schemas.microsoft.com/office/drawing/2014/main" id="{3024CA9C-A340-43F4-98A1-CE767B8BAF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4" name="Picture 163" descr="nadoknada">
          <a:extLst>
            <a:ext uri="{FF2B5EF4-FFF2-40B4-BE49-F238E27FC236}">
              <a16:creationId xmlns:a16="http://schemas.microsoft.com/office/drawing/2014/main" id="{DF8003A3-DB33-427A-9055-2F45BC1947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5" name="Picture 164" descr="nadoknada">
          <a:extLst>
            <a:ext uri="{FF2B5EF4-FFF2-40B4-BE49-F238E27FC236}">
              <a16:creationId xmlns:a16="http://schemas.microsoft.com/office/drawing/2014/main" id="{6BB594CE-100B-43B5-B024-202E772A47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6" name="Picture 1" descr="nadoknada">
          <a:extLst>
            <a:ext uri="{FF2B5EF4-FFF2-40B4-BE49-F238E27FC236}">
              <a16:creationId xmlns:a16="http://schemas.microsoft.com/office/drawing/2014/main" id="{82A085F6-B682-420F-8955-151CC106B3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7" name="Picture 2" descr="nadoknada">
          <a:extLst>
            <a:ext uri="{FF2B5EF4-FFF2-40B4-BE49-F238E27FC236}">
              <a16:creationId xmlns:a16="http://schemas.microsoft.com/office/drawing/2014/main" id="{C21190A1-3404-4BC8-8BEA-2ED1ECD4C8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8" name="Picture 3" descr="nadoknada">
          <a:extLst>
            <a:ext uri="{FF2B5EF4-FFF2-40B4-BE49-F238E27FC236}">
              <a16:creationId xmlns:a16="http://schemas.microsoft.com/office/drawing/2014/main" id="{01CDF89E-48BC-482C-A7D5-71870B36B2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69" name="Picture 168" descr="nadoknada">
          <a:extLst>
            <a:ext uri="{FF2B5EF4-FFF2-40B4-BE49-F238E27FC236}">
              <a16:creationId xmlns:a16="http://schemas.microsoft.com/office/drawing/2014/main" id="{12012AC5-0238-42B9-BCA5-1C613042B7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0" name="Picture 169" descr="nadoknada">
          <a:extLst>
            <a:ext uri="{FF2B5EF4-FFF2-40B4-BE49-F238E27FC236}">
              <a16:creationId xmlns:a16="http://schemas.microsoft.com/office/drawing/2014/main" id="{996FB1A9-8525-4848-99BD-69B81DC12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1" name="Picture 170" descr="nadoknada">
          <a:extLst>
            <a:ext uri="{FF2B5EF4-FFF2-40B4-BE49-F238E27FC236}">
              <a16:creationId xmlns:a16="http://schemas.microsoft.com/office/drawing/2014/main" id="{130BBCAA-F0A2-49AB-A37D-4929008697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2" name="Picture 1" descr="nadoknada">
          <a:extLst>
            <a:ext uri="{FF2B5EF4-FFF2-40B4-BE49-F238E27FC236}">
              <a16:creationId xmlns:a16="http://schemas.microsoft.com/office/drawing/2014/main" id="{D14FF5F7-CA6D-4BBF-AD1E-893E50E1D3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3" name="Picture 2" descr="nadoknada">
          <a:extLst>
            <a:ext uri="{FF2B5EF4-FFF2-40B4-BE49-F238E27FC236}">
              <a16:creationId xmlns:a16="http://schemas.microsoft.com/office/drawing/2014/main" id="{AC5A1F42-696B-4E4E-ADA6-C152E117E8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4" name="Picture 3" descr="nadoknada">
          <a:extLst>
            <a:ext uri="{FF2B5EF4-FFF2-40B4-BE49-F238E27FC236}">
              <a16:creationId xmlns:a16="http://schemas.microsoft.com/office/drawing/2014/main" id="{BFCC0221-8D40-44DA-9693-10048E3B11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75" name="Picture 174" descr="nadoknada">
          <a:extLst>
            <a:ext uri="{FF2B5EF4-FFF2-40B4-BE49-F238E27FC236}">
              <a16:creationId xmlns:a16="http://schemas.microsoft.com/office/drawing/2014/main" id="{EE16030C-56B7-4D9E-AD25-D460779C62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6" name="Picture 175" descr="nadoknada">
          <a:extLst>
            <a:ext uri="{FF2B5EF4-FFF2-40B4-BE49-F238E27FC236}">
              <a16:creationId xmlns:a16="http://schemas.microsoft.com/office/drawing/2014/main" id="{A219DC73-517C-4F71-9C2C-178B584B62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7" name="Picture 176" descr="nadoknada">
          <a:extLst>
            <a:ext uri="{FF2B5EF4-FFF2-40B4-BE49-F238E27FC236}">
              <a16:creationId xmlns:a16="http://schemas.microsoft.com/office/drawing/2014/main" id="{D4904A50-321B-4001-B308-3752E8B9DA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8" name="Picture 1" descr="nadoknada">
          <a:extLst>
            <a:ext uri="{FF2B5EF4-FFF2-40B4-BE49-F238E27FC236}">
              <a16:creationId xmlns:a16="http://schemas.microsoft.com/office/drawing/2014/main" id="{2B28FBAF-695E-4DC8-8FA5-8413731C35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9" name="Picture 2" descr="nadoknada">
          <a:extLst>
            <a:ext uri="{FF2B5EF4-FFF2-40B4-BE49-F238E27FC236}">
              <a16:creationId xmlns:a16="http://schemas.microsoft.com/office/drawing/2014/main" id="{2FEB571D-A402-4C32-BA03-A063BB5273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0" name="Picture 3" descr="nadoknada">
          <a:extLst>
            <a:ext uri="{FF2B5EF4-FFF2-40B4-BE49-F238E27FC236}">
              <a16:creationId xmlns:a16="http://schemas.microsoft.com/office/drawing/2014/main" id="{948DF4F4-4214-49CA-AC8C-33C4E7D0C2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81" name="Picture 180" descr="nadoknada">
          <a:extLst>
            <a:ext uri="{FF2B5EF4-FFF2-40B4-BE49-F238E27FC236}">
              <a16:creationId xmlns:a16="http://schemas.microsoft.com/office/drawing/2014/main" id="{2B421E6B-123F-415D-B92B-8B8DEF5112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2" name="Picture 181" descr="nadoknada">
          <a:extLst>
            <a:ext uri="{FF2B5EF4-FFF2-40B4-BE49-F238E27FC236}">
              <a16:creationId xmlns:a16="http://schemas.microsoft.com/office/drawing/2014/main" id="{BB3FA362-D8E2-4030-80D4-799C756752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3" name="Picture 182" descr="nadoknada">
          <a:extLst>
            <a:ext uri="{FF2B5EF4-FFF2-40B4-BE49-F238E27FC236}">
              <a16:creationId xmlns:a16="http://schemas.microsoft.com/office/drawing/2014/main" id="{1E417B31-AA8E-4C0B-9A33-29286060B2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4" name="Picture 1" descr="nadoknada">
          <a:extLst>
            <a:ext uri="{FF2B5EF4-FFF2-40B4-BE49-F238E27FC236}">
              <a16:creationId xmlns:a16="http://schemas.microsoft.com/office/drawing/2014/main" id="{A8F2BC77-F2D3-499B-AED2-CFF1A72518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5" name="Picture 2" descr="nadoknada">
          <a:extLst>
            <a:ext uri="{FF2B5EF4-FFF2-40B4-BE49-F238E27FC236}">
              <a16:creationId xmlns:a16="http://schemas.microsoft.com/office/drawing/2014/main" id="{64AB6AF4-52C0-4F00-9D62-63D67B8B23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6" name="Picture 3" descr="nadoknada">
          <a:extLst>
            <a:ext uri="{FF2B5EF4-FFF2-40B4-BE49-F238E27FC236}">
              <a16:creationId xmlns:a16="http://schemas.microsoft.com/office/drawing/2014/main" id="{083DBC03-3544-4619-9E33-AA73111CF9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87" name="Picture 186" descr="nadoknada">
          <a:extLst>
            <a:ext uri="{FF2B5EF4-FFF2-40B4-BE49-F238E27FC236}">
              <a16:creationId xmlns:a16="http://schemas.microsoft.com/office/drawing/2014/main" id="{8F0D39E1-F27D-4627-947A-6AB46139E7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8" name="Picture 187" descr="nadoknada">
          <a:extLst>
            <a:ext uri="{FF2B5EF4-FFF2-40B4-BE49-F238E27FC236}">
              <a16:creationId xmlns:a16="http://schemas.microsoft.com/office/drawing/2014/main" id="{76DFFB97-7E3B-4EBA-A635-9A3BC7F8B7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9" name="Picture 188" descr="nadoknada">
          <a:extLst>
            <a:ext uri="{FF2B5EF4-FFF2-40B4-BE49-F238E27FC236}">
              <a16:creationId xmlns:a16="http://schemas.microsoft.com/office/drawing/2014/main" id="{0FFC2999-09B9-4990-B44A-3EB61ACC88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0" name="Picture 1" descr="nadoknada">
          <a:extLst>
            <a:ext uri="{FF2B5EF4-FFF2-40B4-BE49-F238E27FC236}">
              <a16:creationId xmlns:a16="http://schemas.microsoft.com/office/drawing/2014/main" id="{3C2C8BA3-BAF1-4C70-A19F-6B149BA6C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1" name="Picture 2" descr="nadoknada">
          <a:extLst>
            <a:ext uri="{FF2B5EF4-FFF2-40B4-BE49-F238E27FC236}">
              <a16:creationId xmlns:a16="http://schemas.microsoft.com/office/drawing/2014/main" id="{1E5DB864-0AB1-4424-8748-30F4EE31D0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2" name="Picture 3" descr="nadoknada">
          <a:extLst>
            <a:ext uri="{FF2B5EF4-FFF2-40B4-BE49-F238E27FC236}">
              <a16:creationId xmlns:a16="http://schemas.microsoft.com/office/drawing/2014/main" id="{4347866C-1966-4E3A-BC02-1324509B91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93" name="Picture 192" descr="nadoknada">
          <a:extLst>
            <a:ext uri="{FF2B5EF4-FFF2-40B4-BE49-F238E27FC236}">
              <a16:creationId xmlns:a16="http://schemas.microsoft.com/office/drawing/2014/main" id="{2F52B0A1-E98F-4059-8968-9EABD190BD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4" name="Picture 193" descr="nadoknada">
          <a:extLst>
            <a:ext uri="{FF2B5EF4-FFF2-40B4-BE49-F238E27FC236}">
              <a16:creationId xmlns:a16="http://schemas.microsoft.com/office/drawing/2014/main" id="{C24DEBF8-6BAA-4DE0-AAAA-24EF1545D4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5" name="Picture 194" descr="nadoknada">
          <a:extLst>
            <a:ext uri="{FF2B5EF4-FFF2-40B4-BE49-F238E27FC236}">
              <a16:creationId xmlns:a16="http://schemas.microsoft.com/office/drawing/2014/main" id="{01DE9DE5-6071-4457-8149-92C4256632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6" name="Picture 1" descr="nadoknada">
          <a:extLst>
            <a:ext uri="{FF2B5EF4-FFF2-40B4-BE49-F238E27FC236}">
              <a16:creationId xmlns:a16="http://schemas.microsoft.com/office/drawing/2014/main" id="{C7FD4789-B861-428F-9A9A-06C0EBDF8E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7" name="Picture 2" descr="nadoknada">
          <a:extLst>
            <a:ext uri="{FF2B5EF4-FFF2-40B4-BE49-F238E27FC236}">
              <a16:creationId xmlns:a16="http://schemas.microsoft.com/office/drawing/2014/main" id="{6AF02829-2A9F-4982-BE3D-FF8D865BBD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8" name="Picture 3" descr="nadoknada">
          <a:extLst>
            <a:ext uri="{FF2B5EF4-FFF2-40B4-BE49-F238E27FC236}">
              <a16:creationId xmlns:a16="http://schemas.microsoft.com/office/drawing/2014/main" id="{7FF68537-BF30-49DC-A2C3-D0C32DD33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99" name="Picture 198" descr="nadoknada">
          <a:extLst>
            <a:ext uri="{FF2B5EF4-FFF2-40B4-BE49-F238E27FC236}">
              <a16:creationId xmlns:a16="http://schemas.microsoft.com/office/drawing/2014/main" id="{4C5FA838-0C80-49D1-8B85-DEAE1FEBBD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0" name="Picture 199" descr="nadoknada">
          <a:extLst>
            <a:ext uri="{FF2B5EF4-FFF2-40B4-BE49-F238E27FC236}">
              <a16:creationId xmlns:a16="http://schemas.microsoft.com/office/drawing/2014/main" id="{BA1BF55C-973E-4224-9CC1-8ED111E98A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1" name="Picture 200" descr="nadoknada">
          <a:extLst>
            <a:ext uri="{FF2B5EF4-FFF2-40B4-BE49-F238E27FC236}">
              <a16:creationId xmlns:a16="http://schemas.microsoft.com/office/drawing/2014/main" id="{1C421A18-6D9F-4392-B532-87426AC86D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2" name="Picture 1" descr="nadoknada">
          <a:extLst>
            <a:ext uri="{FF2B5EF4-FFF2-40B4-BE49-F238E27FC236}">
              <a16:creationId xmlns:a16="http://schemas.microsoft.com/office/drawing/2014/main" id="{FDCB0F04-B813-4755-ADBD-AF561DF1ED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3" name="Picture 2" descr="nadoknada">
          <a:extLst>
            <a:ext uri="{FF2B5EF4-FFF2-40B4-BE49-F238E27FC236}">
              <a16:creationId xmlns:a16="http://schemas.microsoft.com/office/drawing/2014/main" id="{9FBEA89C-BC12-4B9E-AF5D-3EFA21F45A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4" name="Picture 3" descr="nadoknada">
          <a:extLst>
            <a:ext uri="{FF2B5EF4-FFF2-40B4-BE49-F238E27FC236}">
              <a16:creationId xmlns:a16="http://schemas.microsoft.com/office/drawing/2014/main" id="{773F4D00-F017-4718-841C-9FA692A52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5604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196"/>
  <sheetViews>
    <sheetView view="pageBreakPreview" topLeftCell="A1186" zoomScaleNormal="208" zoomScaleSheetLayoutView="100" workbookViewId="0">
      <selection activeCell="I512" sqref="I512"/>
    </sheetView>
  </sheetViews>
  <sheetFormatPr defaultRowHeight="15"/>
  <cols>
    <col min="1" max="1" width="4" style="52" customWidth="1"/>
    <col min="2" max="2" width="51.85546875" style="142" customWidth="1"/>
    <col min="3" max="3" width="8.5703125" style="40" customWidth="1"/>
    <col min="4" max="4" width="8.28515625" style="53" customWidth="1"/>
    <col min="5" max="5" width="11.7109375" style="54" bestFit="1" customWidth="1"/>
    <col min="6" max="6" width="14.42578125" style="54" customWidth="1"/>
    <col min="7" max="7" width="9.140625" style="1"/>
    <col min="8" max="8" width="11.7109375" style="1" bestFit="1" customWidth="1"/>
    <col min="9" max="179" width="9.140625" style="1"/>
    <col min="180" max="180" width="3.5703125" style="1" customWidth="1"/>
    <col min="181" max="181" width="52.42578125" style="1" customWidth="1"/>
    <col min="182" max="182" width="7.7109375" style="1" bestFit="1" customWidth="1"/>
    <col min="183" max="183" width="7" style="1" customWidth="1"/>
    <col min="184" max="184" width="12.7109375" style="1" bestFit="1" customWidth="1"/>
    <col min="185" max="185" width="13.7109375" style="1" bestFit="1" customWidth="1"/>
    <col min="186" max="189" width="9.140625" style="1"/>
    <col min="190" max="190" width="69.5703125" style="1" customWidth="1"/>
    <col min="191" max="435" width="9.140625" style="1"/>
    <col min="436" max="436" width="3.5703125" style="1" customWidth="1"/>
    <col min="437" max="437" width="52.42578125" style="1" customWidth="1"/>
    <col min="438" max="438" width="7.7109375" style="1" bestFit="1" customWidth="1"/>
    <col min="439" max="439" width="7" style="1" customWidth="1"/>
    <col min="440" max="440" width="12.7109375" style="1" bestFit="1" customWidth="1"/>
    <col min="441" max="441" width="13.7109375" style="1" bestFit="1" customWidth="1"/>
    <col min="442" max="445" width="9.140625" style="1"/>
    <col min="446" max="446" width="69.5703125" style="1" customWidth="1"/>
    <col min="447" max="691" width="9.140625" style="1"/>
    <col min="692" max="692" width="3.5703125" style="1" customWidth="1"/>
    <col min="693" max="693" width="52.42578125" style="1" customWidth="1"/>
    <col min="694" max="694" width="7.7109375" style="1" bestFit="1" customWidth="1"/>
    <col min="695" max="695" width="7" style="1" customWidth="1"/>
    <col min="696" max="696" width="12.7109375" style="1" bestFit="1" customWidth="1"/>
    <col min="697" max="697" width="13.7109375" style="1" bestFit="1" customWidth="1"/>
    <col min="698" max="701" width="9.140625" style="1"/>
    <col min="702" max="702" width="69.5703125" style="1" customWidth="1"/>
    <col min="703" max="947" width="9.140625" style="1"/>
    <col min="948" max="948" width="3.5703125" style="1" customWidth="1"/>
    <col min="949" max="949" width="52.42578125" style="1" customWidth="1"/>
    <col min="950" max="950" width="7.7109375" style="1" bestFit="1" customWidth="1"/>
    <col min="951" max="951" width="7" style="1" customWidth="1"/>
    <col min="952" max="952" width="12.7109375" style="1" bestFit="1" customWidth="1"/>
    <col min="953" max="953" width="13.7109375" style="1" bestFit="1" customWidth="1"/>
    <col min="954" max="957" width="9.140625" style="1"/>
    <col min="958" max="958" width="69.5703125" style="1" customWidth="1"/>
    <col min="959" max="1203" width="9.140625" style="1"/>
    <col min="1204" max="1204" width="3.5703125" style="1" customWidth="1"/>
    <col min="1205" max="1205" width="52.42578125" style="1" customWidth="1"/>
    <col min="1206" max="1206" width="7.7109375" style="1" bestFit="1" customWidth="1"/>
    <col min="1207" max="1207" width="7" style="1" customWidth="1"/>
    <col min="1208" max="1208" width="12.7109375" style="1" bestFit="1" customWidth="1"/>
    <col min="1209" max="1209" width="13.7109375" style="1" bestFit="1" customWidth="1"/>
    <col min="1210" max="1213" width="9.140625" style="1"/>
    <col min="1214" max="1214" width="69.5703125" style="1" customWidth="1"/>
    <col min="1215" max="1459" width="9.140625" style="1"/>
    <col min="1460" max="1460" width="3.5703125" style="1" customWidth="1"/>
    <col min="1461" max="1461" width="52.42578125" style="1" customWidth="1"/>
    <col min="1462" max="1462" width="7.7109375" style="1" bestFit="1" customWidth="1"/>
    <col min="1463" max="1463" width="7" style="1" customWidth="1"/>
    <col min="1464" max="1464" width="12.7109375" style="1" bestFit="1" customWidth="1"/>
    <col min="1465" max="1465" width="13.7109375" style="1" bestFit="1" customWidth="1"/>
    <col min="1466" max="1469" width="9.140625" style="1"/>
    <col min="1470" max="1470" width="69.5703125" style="1" customWidth="1"/>
    <col min="1471" max="1715" width="9.140625" style="1"/>
    <col min="1716" max="1716" width="3.5703125" style="1" customWidth="1"/>
    <col min="1717" max="1717" width="52.42578125" style="1" customWidth="1"/>
    <col min="1718" max="1718" width="7.7109375" style="1" bestFit="1" customWidth="1"/>
    <col min="1719" max="1719" width="7" style="1" customWidth="1"/>
    <col min="1720" max="1720" width="12.7109375" style="1" bestFit="1" customWidth="1"/>
    <col min="1721" max="1721" width="13.7109375" style="1" bestFit="1" customWidth="1"/>
    <col min="1722" max="1725" width="9.140625" style="1"/>
    <col min="1726" max="1726" width="69.5703125" style="1" customWidth="1"/>
    <col min="1727" max="1971" width="9.140625" style="1"/>
    <col min="1972" max="1972" width="3.5703125" style="1" customWidth="1"/>
    <col min="1973" max="1973" width="52.42578125" style="1" customWidth="1"/>
    <col min="1974" max="1974" width="7.7109375" style="1" bestFit="1" customWidth="1"/>
    <col min="1975" max="1975" width="7" style="1" customWidth="1"/>
    <col min="1976" max="1976" width="12.7109375" style="1" bestFit="1" customWidth="1"/>
    <col min="1977" max="1977" width="13.7109375" style="1" bestFit="1" customWidth="1"/>
    <col min="1978" max="1981" width="9.140625" style="1"/>
    <col min="1982" max="1982" width="69.5703125" style="1" customWidth="1"/>
    <col min="1983" max="2227" width="9.140625" style="1"/>
    <col min="2228" max="2228" width="3.5703125" style="1" customWidth="1"/>
    <col min="2229" max="2229" width="52.42578125" style="1" customWidth="1"/>
    <col min="2230" max="2230" width="7.7109375" style="1" bestFit="1" customWidth="1"/>
    <col min="2231" max="2231" width="7" style="1" customWidth="1"/>
    <col min="2232" max="2232" width="12.7109375" style="1" bestFit="1" customWidth="1"/>
    <col min="2233" max="2233" width="13.7109375" style="1" bestFit="1" customWidth="1"/>
    <col min="2234" max="2237" width="9.140625" style="1"/>
    <col min="2238" max="2238" width="69.5703125" style="1" customWidth="1"/>
    <col min="2239" max="2483" width="9.140625" style="1"/>
    <col min="2484" max="2484" width="3.5703125" style="1" customWidth="1"/>
    <col min="2485" max="2485" width="52.42578125" style="1" customWidth="1"/>
    <col min="2486" max="2486" width="7.7109375" style="1" bestFit="1" customWidth="1"/>
    <col min="2487" max="2487" width="7" style="1" customWidth="1"/>
    <col min="2488" max="2488" width="12.7109375" style="1" bestFit="1" customWidth="1"/>
    <col min="2489" max="2489" width="13.7109375" style="1" bestFit="1" customWidth="1"/>
    <col min="2490" max="2493" width="9.140625" style="1"/>
    <col min="2494" max="2494" width="69.5703125" style="1" customWidth="1"/>
    <col min="2495" max="2739" width="9.140625" style="1"/>
    <col min="2740" max="2740" width="3.5703125" style="1" customWidth="1"/>
    <col min="2741" max="2741" width="52.42578125" style="1" customWidth="1"/>
    <col min="2742" max="2742" width="7.7109375" style="1" bestFit="1" customWidth="1"/>
    <col min="2743" max="2743" width="7" style="1" customWidth="1"/>
    <col min="2744" max="2744" width="12.7109375" style="1" bestFit="1" customWidth="1"/>
    <col min="2745" max="2745" width="13.7109375" style="1" bestFit="1" customWidth="1"/>
    <col min="2746" max="2749" width="9.140625" style="1"/>
    <col min="2750" max="2750" width="69.5703125" style="1" customWidth="1"/>
    <col min="2751" max="2995" width="9.140625" style="1"/>
    <col min="2996" max="2996" width="3.5703125" style="1" customWidth="1"/>
    <col min="2997" max="2997" width="52.42578125" style="1" customWidth="1"/>
    <col min="2998" max="2998" width="7.7109375" style="1" bestFit="1" customWidth="1"/>
    <col min="2999" max="2999" width="7" style="1" customWidth="1"/>
    <col min="3000" max="3000" width="12.7109375" style="1" bestFit="1" customWidth="1"/>
    <col min="3001" max="3001" width="13.7109375" style="1" bestFit="1" customWidth="1"/>
    <col min="3002" max="3005" width="9.140625" style="1"/>
    <col min="3006" max="3006" width="69.5703125" style="1" customWidth="1"/>
    <col min="3007" max="3251" width="9.140625" style="1"/>
    <col min="3252" max="3252" width="3.5703125" style="1" customWidth="1"/>
    <col min="3253" max="3253" width="52.42578125" style="1" customWidth="1"/>
    <col min="3254" max="3254" width="7.7109375" style="1" bestFit="1" customWidth="1"/>
    <col min="3255" max="3255" width="7" style="1" customWidth="1"/>
    <col min="3256" max="3256" width="12.7109375" style="1" bestFit="1" customWidth="1"/>
    <col min="3257" max="3257" width="13.7109375" style="1" bestFit="1" customWidth="1"/>
    <col min="3258" max="3261" width="9.140625" style="1"/>
    <col min="3262" max="3262" width="69.5703125" style="1" customWidth="1"/>
    <col min="3263" max="3507" width="9.140625" style="1"/>
    <col min="3508" max="3508" width="3.5703125" style="1" customWidth="1"/>
    <col min="3509" max="3509" width="52.42578125" style="1" customWidth="1"/>
    <col min="3510" max="3510" width="7.7109375" style="1" bestFit="1" customWidth="1"/>
    <col min="3511" max="3511" width="7" style="1" customWidth="1"/>
    <col min="3512" max="3512" width="12.7109375" style="1" bestFit="1" customWidth="1"/>
    <col min="3513" max="3513" width="13.7109375" style="1" bestFit="1" customWidth="1"/>
    <col min="3514" max="3517" width="9.140625" style="1"/>
    <col min="3518" max="3518" width="69.5703125" style="1" customWidth="1"/>
    <col min="3519" max="3763" width="9.140625" style="1"/>
    <col min="3764" max="3764" width="3.5703125" style="1" customWidth="1"/>
    <col min="3765" max="3765" width="52.42578125" style="1" customWidth="1"/>
    <col min="3766" max="3766" width="7.7109375" style="1" bestFit="1" customWidth="1"/>
    <col min="3767" max="3767" width="7" style="1" customWidth="1"/>
    <col min="3768" max="3768" width="12.7109375" style="1" bestFit="1" customWidth="1"/>
    <col min="3769" max="3769" width="13.7109375" style="1" bestFit="1" customWidth="1"/>
    <col min="3770" max="3773" width="9.140625" style="1"/>
    <col min="3774" max="3774" width="69.5703125" style="1" customWidth="1"/>
    <col min="3775" max="4019" width="9.140625" style="1"/>
    <col min="4020" max="4020" width="3.5703125" style="1" customWidth="1"/>
    <col min="4021" max="4021" width="52.42578125" style="1" customWidth="1"/>
    <col min="4022" max="4022" width="7.7109375" style="1" bestFit="1" customWidth="1"/>
    <col min="4023" max="4023" width="7" style="1" customWidth="1"/>
    <col min="4024" max="4024" width="12.7109375" style="1" bestFit="1" customWidth="1"/>
    <col min="4025" max="4025" width="13.7109375" style="1" bestFit="1" customWidth="1"/>
    <col min="4026" max="4029" width="9.140625" style="1"/>
    <col min="4030" max="4030" width="69.5703125" style="1" customWidth="1"/>
    <col min="4031" max="4275" width="9.140625" style="1"/>
    <col min="4276" max="4276" width="3.5703125" style="1" customWidth="1"/>
    <col min="4277" max="4277" width="52.42578125" style="1" customWidth="1"/>
    <col min="4278" max="4278" width="7.7109375" style="1" bestFit="1" customWidth="1"/>
    <col min="4279" max="4279" width="7" style="1" customWidth="1"/>
    <col min="4280" max="4280" width="12.7109375" style="1" bestFit="1" customWidth="1"/>
    <col min="4281" max="4281" width="13.7109375" style="1" bestFit="1" customWidth="1"/>
    <col min="4282" max="4285" width="9.140625" style="1"/>
    <col min="4286" max="4286" width="69.5703125" style="1" customWidth="1"/>
    <col min="4287" max="4531" width="9.140625" style="1"/>
    <col min="4532" max="4532" width="3.5703125" style="1" customWidth="1"/>
    <col min="4533" max="4533" width="52.42578125" style="1" customWidth="1"/>
    <col min="4534" max="4534" width="7.7109375" style="1" bestFit="1" customWidth="1"/>
    <col min="4535" max="4535" width="7" style="1" customWidth="1"/>
    <col min="4536" max="4536" width="12.7109375" style="1" bestFit="1" customWidth="1"/>
    <col min="4537" max="4537" width="13.7109375" style="1" bestFit="1" customWidth="1"/>
    <col min="4538" max="4541" width="9.140625" style="1"/>
    <col min="4542" max="4542" width="69.5703125" style="1" customWidth="1"/>
    <col min="4543" max="4787" width="9.140625" style="1"/>
    <col min="4788" max="4788" width="3.5703125" style="1" customWidth="1"/>
    <col min="4789" max="4789" width="52.42578125" style="1" customWidth="1"/>
    <col min="4790" max="4790" width="7.7109375" style="1" bestFit="1" customWidth="1"/>
    <col min="4791" max="4791" width="7" style="1" customWidth="1"/>
    <col min="4792" max="4792" width="12.7109375" style="1" bestFit="1" customWidth="1"/>
    <col min="4793" max="4793" width="13.7109375" style="1" bestFit="1" customWidth="1"/>
    <col min="4794" max="4797" width="9.140625" style="1"/>
    <col min="4798" max="4798" width="69.5703125" style="1" customWidth="1"/>
    <col min="4799" max="5043" width="9.140625" style="1"/>
    <col min="5044" max="5044" width="3.5703125" style="1" customWidth="1"/>
    <col min="5045" max="5045" width="52.42578125" style="1" customWidth="1"/>
    <col min="5046" max="5046" width="7.7109375" style="1" bestFit="1" customWidth="1"/>
    <col min="5047" max="5047" width="7" style="1" customWidth="1"/>
    <col min="5048" max="5048" width="12.7109375" style="1" bestFit="1" customWidth="1"/>
    <col min="5049" max="5049" width="13.7109375" style="1" bestFit="1" customWidth="1"/>
    <col min="5050" max="5053" width="9.140625" style="1"/>
    <col min="5054" max="5054" width="69.5703125" style="1" customWidth="1"/>
    <col min="5055" max="5299" width="9.140625" style="1"/>
    <col min="5300" max="5300" width="3.5703125" style="1" customWidth="1"/>
    <col min="5301" max="5301" width="52.42578125" style="1" customWidth="1"/>
    <col min="5302" max="5302" width="7.7109375" style="1" bestFit="1" customWidth="1"/>
    <col min="5303" max="5303" width="7" style="1" customWidth="1"/>
    <col min="5304" max="5304" width="12.7109375" style="1" bestFit="1" customWidth="1"/>
    <col min="5305" max="5305" width="13.7109375" style="1" bestFit="1" customWidth="1"/>
    <col min="5306" max="5309" width="9.140625" style="1"/>
    <col min="5310" max="5310" width="69.5703125" style="1" customWidth="1"/>
    <col min="5311" max="5555" width="9.140625" style="1"/>
    <col min="5556" max="5556" width="3.5703125" style="1" customWidth="1"/>
    <col min="5557" max="5557" width="52.42578125" style="1" customWidth="1"/>
    <col min="5558" max="5558" width="7.7109375" style="1" bestFit="1" customWidth="1"/>
    <col min="5559" max="5559" width="7" style="1" customWidth="1"/>
    <col min="5560" max="5560" width="12.7109375" style="1" bestFit="1" customWidth="1"/>
    <col min="5561" max="5561" width="13.7109375" style="1" bestFit="1" customWidth="1"/>
    <col min="5562" max="5565" width="9.140625" style="1"/>
    <col min="5566" max="5566" width="69.5703125" style="1" customWidth="1"/>
    <col min="5567" max="5811" width="9.140625" style="1"/>
    <col min="5812" max="5812" width="3.5703125" style="1" customWidth="1"/>
    <col min="5813" max="5813" width="52.42578125" style="1" customWidth="1"/>
    <col min="5814" max="5814" width="7.7109375" style="1" bestFit="1" customWidth="1"/>
    <col min="5815" max="5815" width="7" style="1" customWidth="1"/>
    <col min="5816" max="5816" width="12.7109375" style="1" bestFit="1" customWidth="1"/>
    <col min="5817" max="5817" width="13.7109375" style="1" bestFit="1" customWidth="1"/>
    <col min="5818" max="5821" width="9.140625" style="1"/>
    <col min="5822" max="5822" width="69.5703125" style="1" customWidth="1"/>
    <col min="5823" max="6067" width="9.140625" style="1"/>
    <col min="6068" max="6068" width="3.5703125" style="1" customWidth="1"/>
    <col min="6069" max="6069" width="52.42578125" style="1" customWidth="1"/>
    <col min="6070" max="6070" width="7.7109375" style="1" bestFit="1" customWidth="1"/>
    <col min="6071" max="6071" width="7" style="1" customWidth="1"/>
    <col min="6072" max="6072" width="12.7109375" style="1" bestFit="1" customWidth="1"/>
    <col min="6073" max="6073" width="13.7109375" style="1" bestFit="1" customWidth="1"/>
    <col min="6074" max="6077" width="9.140625" style="1"/>
    <col min="6078" max="6078" width="69.5703125" style="1" customWidth="1"/>
    <col min="6079" max="6323" width="9.140625" style="1"/>
    <col min="6324" max="6324" width="3.5703125" style="1" customWidth="1"/>
    <col min="6325" max="6325" width="52.42578125" style="1" customWidth="1"/>
    <col min="6326" max="6326" width="7.7109375" style="1" bestFit="1" customWidth="1"/>
    <col min="6327" max="6327" width="7" style="1" customWidth="1"/>
    <col min="6328" max="6328" width="12.7109375" style="1" bestFit="1" customWidth="1"/>
    <col min="6329" max="6329" width="13.7109375" style="1" bestFit="1" customWidth="1"/>
    <col min="6330" max="6333" width="9.140625" style="1"/>
    <col min="6334" max="6334" width="69.5703125" style="1" customWidth="1"/>
    <col min="6335" max="6579" width="9.140625" style="1"/>
    <col min="6580" max="6580" width="3.5703125" style="1" customWidth="1"/>
    <col min="6581" max="6581" width="52.42578125" style="1" customWidth="1"/>
    <col min="6582" max="6582" width="7.7109375" style="1" bestFit="1" customWidth="1"/>
    <col min="6583" max="6583" width="7" style="1" customWidth="1"/>
    <col min="6584" max="6584" width="12.7109375" style="1" bestFit="1" customWidth="1"/>
    <col min="6585" max="6585" width="13.7109375" style="1" bestFit="1" customWidth="1"/>
    <col min="6586" max="6589" width="9.140625" style="1"/>
    <col min="6590" max="6590" width="69.5703125" style="1" customWidth="1"/>
    <col min="6591" max="6835" width="9.140625" style="1"/>
    <col min="6836" max="6836" width="3.5703125" style="1" customWidth="1"/>
    <col min="6837" max="6837" width="52.42578125" style="1" customWidth="1"/>
    <col min="6838" max="6838" width="7.7109375" style="1" bestFit="1" customWidth="1"/>
    <col min="6839" max="6839" width="7" style="1" customWidth="1"/>
    <col min="6840" max="6840" width="12.7109375" style="1" bestFit="1" customWidth="1"/>
    <col min="6841" max="6841" width="13.7109375" style="1" bestFit="1" customWidth="1"/>
    <col min="6842" max="6845" width="9.140625" style="1"/>
    <col min="6846" max="6846" width="69.5703125" style="1" customWidth="1"/>
    <col min="6847" max="7091" width="9.140625" style="1"/>
    <col min="7092" max="7092" width="3.5703125" style="1" customWidth="1"/>
    <col min="7093" max="7093" width="52.42578125" style="1" customWidth="1"/>
    <col min="7094" max="7094" width="7.7109375" style="1" bestFit="1" customWidth="1"/>
    <col min="7095" max="7095" width="7" style="1" customWidth="1"/>
    <col min="7096" max="7096" width="12.7109375" style="1" bestFit="1" customWidth="1"/>
    <col min="7097" max="7097" width="13.7109375" style="1" bestFit="1" customWidth="1"/>
    <col min="7098" max="7101" width="9.140625" style="1"/>
    <col min="7102" max="7102" width="69.5703125" style="1" customWidth="1"/>
    <col min="7103" max="7347" width="9.140625" style="1"/>
    <col min="7348" max="7348" width="3.5703125" style="1" customWidth="1"/>
    <col min="7349" max="7349" width="52.42578125" style="1" customWidth="1"/>
    <col min="7350" max="7350" width="7.7109375" style="1" bestFit="1" customWidth="1"/>
    <col min="7351" max="7351" width="7" style="1" customWidth="1"/>
    <col min="7352" max="7352" width="12.7109375" style="1" bestFit="1" customWidth="1"/>
    <col min="7353" max="7353" width="13.7109375" style="1" bestFit="1" customWidth="1"/>
    <col min="7354" max="7357" width="9.140625" style="1"/>
    <col min="7358" max="7358" width="69.5703125" style="1" customWidth="1"/>
    <col min="7359" max="7603" width="9.140625" style="1"/>
    <col min="7604" max="7604" width="3.5703125" style="1" customWidth="1"/>
    <col min="7605" max="7605" width="52.42578125" style="1" customWidth="1"/>
    <col min="7606" max="7606" width="7.7109375" style="1" bestFit="1" customWidth="1"/>
    <col min="7607" max="7607" width="7" style="1" customWidth="1"/>
    <col min="7608" max="7608" width="12.7109375" style="1" bestFit="1" customWidth="1"/>
    <col min="7609" max="7609" width="13.7109375" style="1" bestFit="1" customWidth="1"/>
    <col min="7610" max="7613" width="9.140625" style="1"/>
    <col min="7614" max="7614" width="69.5703125" style="1" customWidth="1"/>
    <col min="7615" max="7859" width="9.140625" style="1"/>
    <col min="7860" max="7860" width="3.5703125" style="1" customWidth="1"/>
    <col min="7861" max="7861" width="52.42578125" style="1" customWidth="1"/>
    <col min="7862" max="7862" width="7.7109375" style="1" bestFit="1" customWidth="1"/>
    <col min="7863" max="7863" width="7" style="1" customWidth="1"/>
    <col min="7864" max="7864" width="12.7109375" style="1" bestFit="1" customWidth="1"/>
    <col min="7865" max="7865" width="13.7109375" style="1" bestFit="1" customWidth="1"/>
    <col min="7866" max="7869" width="9.140625" style="1"/>
    <col min="7870" max="7870" width="69.5703125" style="1" customWidth="1"/>
    <col min="7871" max="8115" width="9.140625" style="1"/>
    <col min="8116" max="8116" width="3.5703125" style="1" customWidth="1"/>
    <col min="8117" max="8117" width="52.42578125" style="1" customWidth="1"/>
    <col min="8118" max="8118" width="7.7109375" style="1" bestFit="1" customWidth="1"/>
    <col min="8119" max="8119" width="7" style="1" customWidth="1"/>
    <col min="8120" max="8120" width="12.7109375" style="1" bestFit="1" customWidth="1"/>
    <col min="8121" max="8121" width="13.7109375" style="1" bestFit="1" customWidth="1"/>
    <col min="8122" max="8125" width="9.140625" style="1"/>
    <col min="8126" max="8126" width="69.5703125" style="1" customWidth="1"/>
    <col min="8127" max="8371" width="9.140625" style="1"/>
    <col min="8372" max="8372" width="3.5703125" style="1" customWidth="1"/>
    <col min="8373" max="8373" width="52.42578125" style="1" customWidth="1"/>
    <col min="8374" max="8374" width="7.7109375" style="1" bestFit="1" customWidth="1"/>
    <col min="8375" max="8375" width="7" style="1" customWidth="1"/>
    <col min="8376" max="8376" width="12.7109375" style="1" bestFit="1" customWidth="1"/>
    <col min="8377" max="8377" width="13.7109375" style="1" bestFit="1" customWidth="1"/>
    <col min="8378" max="8381" width="9.140625" style="1"/>
    <col min="8382" max="8382" width="69.5703125" style="1" customWidth="1"/>
    <col min="8383" max="8627" width="9.140625" style="1"/>
    <col min="8628" max="8628" width="3.5703125" style="1" customWidth="1"/>
    <col min="8629" max="8629" width="52.42578125" style="1" customWidth="1"/>
    <col min="8630" max="8630" width="7.7109375" style="1" bestFit="1" customWidth="1"/>
    <col min="8631" max="8631" width="7" style="1" customWidth="1"/>
    <col min="8632" max="8632" width="12.7109375" style="1" bestFit="1" customWidth="1"/>
    <col min="8633" max="8633" width="13.7109375" style="1" bestFit="1" customWidth="1"/>
    <col min="8634" max="8637" width="9.140625" style="1"/>
    <col min="8638" max="8638" width="69.5703125" style="1" customWidth="1"/>
    <col min="8639" max="8883" width="9.140625" style="1"/>
    <col min="8884" max="8884" width="3.5703125" style="1" customWidth="1"/>
    <col min="8885" max="8885" width="52.42578125" style="1" customWidth="1"/>
    <col min="8886" max="8886" width="7.7109375" style="1" bestFit="1" customWidth="1"/>
    <col min="8887" max="8887" width="7" style="1" customWidth="1"/>
    <col min="8888" max="8888" width="12.7109375" style="1" bestFit="1" customWidth="1"/>
    <col min="8889" max="8889" width="13.7109375" style="1" bestFit="1" customWidth="1"/>
    <col min="8890" max="8893" width="9.140625" style="1"/>
    <col min="8894" max="8894" width="69.5703125" style="1" customWidth="1"/>
    <col min="8895" max="9139" width="9.140625" style="1"/>
    <col min="9140" max="9140" width="3.5703125" style="1" customWidth="1"/>
    <col min="9141" max="9141" width="52.42578125" style="1" customWidth="1"/>
    <col min="9142" max="9142" width="7.7109375" style="1" bestFit="1" customWidth="1"/>
    <col min="9143" max="9143" width="7" style="1" customWidth="1"/>
    <col min="9144" max="9144" width="12.7109375" style="1" bestFit="1" customWidth="1"/>
    <col min="9145" max="9145" width="13.7109375" style="1" bestFit="1" customWidth="1"/>
    <col min="9146" max="9149" width="9.140625" style="1"/>
    <col min="9150" max="9150" width="69.5703125" style="1" customWidth="1"/>
    <col min="9151" max="9395" width="9.140625" style="1"/>
    <col min="9396" max="9396" width="3.5703125" style="1" customWidth="1"/>
    <col min="9397" max="9397" width="52.42578125" style="1" customWidth="1"/>
    <col min="9398" max="9398" width="7.7109375" style="1" bestFit="1" customWidth="1"/>
    <col min="9399" max="9399" width="7" style="1" customWidth="1"/>
    <col min="9400" max="9400" width="12.7109375" style="1" bestFit="1" customWidth="1"/>
    <col min="9401" max="9401" width="13.7109375" style="1" bestFit="1" customWidth="1"/>
    <col min="9402" max="9405" width="9.140625" style="1"/>
    <col min="9406" max="9406" width="69.5703125" style="1" customWidth="1"/>
    <col min="9407" max="9651" width="9.140625" style="1"/>
    <col min="9652" max="9652" width="3.5703125" style="1" customWidth="1"/>
    <col min="9653" max="9653" width="52.42578125" style="1" customWidth="1"/>
    <col min="9654" max="9654" width="7.7109375" style="1" bestFit="1" customWidth="1"/>
    <col min="9655" max="9655" width="7" style="1" customWidth="1"/>
    <col min="9656" max="9656" width="12.7109375" style="1" bestFit="1" customWidth="1"/>
    <col min="9657" max="9657" width="13.7109375" style="1" bestFit="1" customWidth="1"/>
    <col min="9658" max="9661" width="9.140625" style="1"/>
    <col min="9662" max="9662" width="69.5703125" style="1" customWidth="1"/>
    <col min="9663" max="9907" width="9.140625" style="1"/>
    <col min="9908" max="9908" width="3.5703125" style="1" customWidth="1"/>
    <col min="9909" max="9909" width="52.42578125" style="1" customWidth="1"/>
    <col min="9910" max="9910" width="7.7109375" style="1" bestFit="1" customWidth="1"/>
    <col min="9911" max="9911" width="7" style="1" customWidth="1"/>
    <col min="9912" max="9912" width="12.7109375" style="1" bestFit="1" customWidth="1"/>
    <col min="9913" max="9913" width="13.7109375" style="1" bestFit="1" customWidth="1"/>
    <col min="9914" max="9917" width="9.140625" style="1"/>
    <col min="9918" max="9918" width="69.5703125" style="1" customWidth="1"/>
    <col min="9919" max="10163" width="9.140625" style="1"/>
    <col min="10164" max="10164" width="3.5703125" style="1" customWidth="1"/>
    <col min="10165" max="10165" width="52.42578125" style="1" customWidth="1"/>
    <col min="10166" max="10166" width="7.7109375" style="1" bestFit="1" customWidth="1"/>
    <col min="10167" max="10167" width="7" style="1" customWidth="1"/>
    <col min="10168" max="10168" width="12.7109375" style="1" bestFit="1" customWidth="1"/>
    <col min="10169" max="10169" width="13.7109375" style="1" bestFit="1" customWidth="1"/>
    <col min="10170" max="10173" width="9.140625" style="1"/>
    <col min="10174" max="10174" width="69.5703125" style="1" customWidth="1"/>
    <col min="10175" max="10419" width="9.140625" style="1"/>
    <col min="10420" max="10420" width="3.5703125" style="1" customWidth="1"/>
    <col min="10421" max="10421" width="52.42578125" style="1" customWidth="1"/>
    <col min="10422" max="10422" width="7.7109375" style="1" bestFit="1" customWidth="1"/>
    <col min="10423" max="10423" width="7" style="1" customWidth="1"/>
    <col min="10424" max="10424" width="12.7109375" style="1" bestFit="1" customWidth="1"/>
    <col min="10425" max="10425" width="13.7109375" style="1" bestFit="1" customWidth="1"/>
    <col min="10426" max="10429" width="9.140625" style="1"/>
    <col min="10430" max="10430" width="69.5703125" style="1" customWidth="1"/>
    <col min="10431" max="10675" width="9.140625" style="1"/>
    <col min="10676" max="10676" width="3.5703125" style="1" customWidth="1"/>
    <col min="10677" max="10677" width="52.42578125" style="1" customWidth="1"/>
    <col min="10678" max="10678" width="7.7109375" style="1" bestFit="1" customWidth="1"/>
    <col min="10679" max="10679" width="7" style="1" customWidth="1"/>
    <col min="10680" max="10680" width="12.7109375" style="1" bestFit="1" customWidth="1"/>
    <col min="10681" max="10681" width="13.7109375" style="1" bestFit="1" customWidth="1"/>
    <col min="10682" max="10685" width="9.140625" style="1"/>
    <col min="10686" max="10686" width="69.5703125" style="1" customWidth="1"/>
    <col min="10687" max="10931" width="9.140625" style="1"/>
    <col min="10932" max="10932" width="3.5703125" style="1" customWidth="1"/>
    <col min="10933" max="10933" width="52.42578125" style="1" customWidth="1"/>
    <col min="10934" max="10934" width="7.7109375" style="1" bestFit="1" customWidth="1"/>
    <col min="10935" max="10935" width="7" style="1" customWidth="1"/>
    <col min="10936" max="10936" width="12.7109375" style="1" bestFit="1" customWidth="1"/>
    <col min="10937" max="10937" width="13.7109375" style="1" bestFit="1" customWidth="1"/>
    <col min="10938" max="10941" width="9.140625" style="1"/>
    <col min="10942" max="10942" width="69.5703125" style="1" customWidth="1"/>
    <col min="10943" max="11187" width="9.140625" style="1"/>
    <col min="11188" max="11188" width="3.5703125" style="1" customWidth="1"/>
    <col min="11189" max="11189" width="52.42578125" style="1" customWidth="1"/>
    <col min="11190" max="11190" width="7.7109375" style="1" bestFit="1" customWidth="1"/>
    <col min="11191" max="11191" width="7" style="1" customWidth="1"/>
    <col min="11192" max="11192" width="12.7109375" style="1" bestFit="1" customWidth="1"/>
    <col min="11193" max="11193" width="13.7109375" style="1" bestFit="1" customWidth="1"/>
    <col min="11194" max="11197" width="9.140625" style="1"/>
    <col min="11198" max="11198" width="69.5703125" style="1" customWidth="1"/>
    <col min="11199" max="11443" width="9.140625" style="1"/>
    <col min="11444" max="11444" width="3.5703125" style="1" customWidth="1"/>
    <col min="11445" max="11445" width="52.42578125" style="1" customWidth="1"/>
    <col min="11446" max="11446" width="7.7109375" style="1" bestFit="1" customWidth="1"/>
    <col min="11447" max="11447" width="7" style="1" customWidth="1"/>
    <col min="11448" max="11448" width="12.7109375" style="1" bestFit="1" customWidth="1"/>
    <col min="11449" max="11449" width="13.7109375" style="1" bestFit="1" customWidth="1"/>
    <col min="11450" max="11453" width="9.140625" style="1"/>
    <col min="11454" max="11454" width="69.5703125" style="1" customWidth="1"/>
    <col min="11455" max="11699" width="9.140625" style="1"/>
    <col min="11700" max="11700" width="3.5703125" style="1" customWidth="1"/>
    <col min="11701" max="11701" width="52.42578125" style="1" customWidth="1"/>
    <col min="11702" max="11702" width="7.7109375" style="1" bestFit="1" customWidth="1"/>
    <col min="11703" max="11703" width="7" style="1" customWidth="1"/>
    <col min="11704" max="11704" width="12.7109375" style="1" bestFit="1" customWidth="1"/>
    <col min="11705" max="11705" width="13.7109375" style="1" bestFit="1" customWidth="1"/>
    <col min="11706" max="11709" width="9.140625" style="1"/>
    <col min="11710" max="11710" width="69.5703125" style="1" customWidth="1"/>
    <col min="11711" max="11955" width="9.140625" style="1"/>
    <col min="11956" max="11956" width="3.5703125" style="1" customWidth="1"/>
    <col min="11957" max="11957" width="52.42578125" style="1" customWidth="1"/>
    <col min="11958" max="11958" width="7.7109375" style="1" bestFit="1" customWidth="1"/>
    <col min="11959" max="11959" width="7" style="1" customWidth="1"/>
    <col min="11960" max="11960" width="12.7109375" style="1" bestFit="1" customWidth="1"/>
    <col min="11961" max="11961" width="13.7109375" style="1" bestFit="1" customWidth="1"/>
    <col min="11962" max="11965" width="9.140625" style="1"/>
    <col min="11966" max="11966" width="69.5703125" style="1" customWidth="1"/>
    <col min="11967" max="12211" width="9.140625" style="1"/>
    <col min="12212" max="12212" width="3.5703125" style="1" customWidth="1"/>
    <col min="12213" max="12213" width="52.42578125" style="1" customWidth="1"/>
    <col min="12214" max="12214" width="7.7109375" style="1" bestFit="1" customWidth="1"/>
    <col min="12215" max="12215" width="7" style="1" customWidth="1"/>
    <col min="12216" max="12216" width="12.7109375" style="1" bestFit="1" customWidth="1"/>
    <col min="12217" max="12217" width="13.7109375" style="1" bestFit="1" customWidth="1"/>
    <col min="12218" max="12221" width="9.140625" style="1"/>
    <col min="12222" max="12222" width="69.5703125" style="1" customWidth="1"/>
    <col min="12223" max="12467" width="9.140625" style="1"/>
    <col min="12468" max="12468" width="3.5703125" style="1" customWidth="1"/>
    <col min="12469" max="12469" width="52.42578125" style="1" customWidth="1"/>
    <col min="12470" max="12470" width="7.7109375" style="1" bestFit="1" customWidth="1"/>
    <col min="12471" max="12471" width="7" style="1" customWidth="1"/>
    <col min="12472" max="12472" width="12.7109375" style="1" bestFit="1" customWidth="1"/>
    <col min="12473" max="12473" width="13.7109375" style="1" bestFit="1" customWidth="1"/>
    <col min="12474" max="12477" width="9.140625" style="1"/>
    <col min="12478" max="12478" width="69.5703125" style="1" customWidth="1"/>
    <col min="12479" max="12723" width="9.140625" style="1"/>
    <col min="12724" max="12724" width="3.5703125" style="1" customWidth="1"/>
    <col min="12725" max="12725" width="52.42578125" style="1" customWidth="1"/>
    <col min="12726" max="12726" width="7.7109375" style="1" bestFit="1" customWidth="1"/>
    <col min="12727" max="12727" width="7" style="1" customWidth="1"/>
    <col min="12728" max="12728" width="12.7109375" style="1" bestFit="1" customWidth="1"/>
    <col min="12729" max="12729" width="13.7109375" style="1" bestFit="1" customWidth="1"/>
    <col min="12730" max="12733" width="9.140625" style="1"/>
    <col min="12734" max="12734" width="69.5703125" style="1" customWidth="1"/>
    <col min="12735" max="12979" width="9.140625" style="1"/>
    <col min="12980" max="12980" width="3.5703125" style="1" customWidth="1"/>
    <col min="12981" max="12981" width="52.42578125" style="1" customWidth="1"/>
    <col min="12982" max="12982" width="7.7109375" style="1" bestFit="1" customWidth="1"/>
    <col min="12983" max="12983" width="7" style="1" customWidth="1"/>
    <col min="12984" max="12984" width="12.7109375" style="1" bestFit="1" customWidth="1"/>
    <col min="12985" max="12985" width="13.7109375" style="1" bestFit="1" customWidth="1"/>
    <col min="12986" max="12989" width="9.140625" style="1"/>
    <col min="12990" max="12990" width="69.5703125" style="1" customWidth="1"/>
    <col min="12991" max="13235" width="9.140625" style="1"/>
    <col min="13236" max="13236" width="3.5703125" style="1" customWidth="1"/>
    <col min="13237" max="13237" width="52.42578125" style="1" customWidth="1"/>
    <col min="13238" max="13238" width="7.7109375" style="1" bestFit="1" customWidth="1"/>
    <col min="13239" max="13239" width="7" style="1" customWidth="1"/>
    <col min="13240" max="13240" width="12.7109375" style="1" bestFit="1" customWidth="1"/>
    <col min="13241" max="13241" width="13.7109375" style="1" bestFit="1" customWidth="1"/>
    <col min="13242" max="13245" width="9.140625" style="1"/>
    <col min="13246" max="13246" width="69.5703125" style="1" customWidth="1"/>
    <col min="13247" max="13491" width="9.140625" style="1"/>
    <col min="13492" max="13492" width="3.5703125" style="1" customWidth="1"/>
    <col min="13493" max="13493" width="52.42578125" style="1" customWidth="1"/>
    <col min="13494" max="13494" width="7.7109375" style="1" bestFit="1" customWidth="1"/>
    <col min="13495" max="13495" width="7" style="1" customWidth="1"/>
    <col min="13496" max="13496" width="12.7109375" style="1" bestFit="1" customWidth="1"/>
    <col min="13497" max="13497" width="13.7109375" style="1" bestFit="1" customWidth="1"/>
    <col min="13498" max="13501" width="9.140625" style="1"/>
    <col min="13502" max="13502" width="69.5703125" style="1" customWidth="1"/>
    <col min="13503" max="13747" width="9.140625" style="1"/>
    <col min="13748" max="13748" width="3.5703125" style="1" customWidth="1"/>
    <col min="13749" max="13749" width="52.42578125" style="1" customWidth="1"/>
    <col min="13750" max="13750" width="7.7109375" style="1" bestFit="1" customWidth="1"/>
    <col min="13751" max="13751" width="7" style="1" customWidth="1"/>
    <col min="13752" max="13752" width="12.7109375" style="1" bestFit="1" customWidth="1"/>
    <col min="13753" max="13753" width="13.7109375" style="1" bestFit="1" customWidth="1"/>
    <col min="13754" max="13757" width="9.140625" style="1"/>
    <col min="13758" max="13758" width="69.5703125" style="1" customWidth="1"/>
    <col min="13759" max="14003" width="9.140625" style="1"/>
    <col min="14004" max="14004" width="3.5703125" style="1" customWidth="1"/>
    <col min="14005" max="14005" width="52.42578125" style="1" customWidth="1"/>
    <col min="14006" max="14006" width="7.7109375" style="1" bestFit="1" customWidth="1"/>
    <col min="14007" max="14007" width="7" style="1" customWidth="1"/>
    <col min="14008" max="14008" width="12.7109375" style="1" bestFit="1" customWidth="1"/>
    <col min="14009" max="14009" width="13.7109375" style="1" bestFit="1" customWidth="1"/>
    <col min="14010" max="14013" width="9.140625" style="1"/>
    <col min="14014" max="14014" width="69.5703125" style="1" customWidth="1"/>
    <col min="14015" max="14259" width="9.140625" style="1"/>
    <col min="14260" max="14260" width="3.5703125" style="1" customWidth="1"/>
    <col min="14261" max="14261" width="52.42578125" style="1" customWidth="1"/>
    <col min="14262" max="14262" width="7.7109375" style="1" bestFit="1" customWidth="1"/>
    <col min="14263" max="14263" width="7" style="1" customWidth="1"/>
    <col min="14264" max="14264" width="12.7109375" style="1" bestFit="1" customWidth="1"/>
    <col min="14265" max="14265" width="13.7109375" style="1" bestFit="1" customWidth="1"/>
    <col min="14266" max="14269" width="9.140625" style="1"/>
    <col min="14270" max="14270" width="69.5703125" style="1" customWidth="1"/>
    <col min="14271" max="14515" width="9.140625" style="1"/>
    <col min="14516" max="14516" width="3.5703125" style="1" customWidth="1"/>
    <col min="14517" max="14517" width="52.42578125" style="1" customWidth="1"/>
    <col min="14518" max="14518" width="7.7109375" style="1" bestFit="1" customWidth="1"/>
    <col min="14519" max="14519" width="7" style="1" customWidth="1"/>
    <col min="14520" max="14520" width="12.7109375" style="1" bestFit="1" customWidth="1"/>
    <col min="14521" max="14521" width="13.7109375" style="1" bestFit="1" customWidth="1"/>
    <col min="14522" max="14525" width="9.140625" style="1"/>
    <col min="14526" max="14526" width="69.5703125" style="1" customWidth="1"/>
    <col min="14527" max="14771" width="9.140625" style="1"/>
    <col min="14772" max="14772" width="3.5703125" style="1" customWidth="1"/>
    <col min="14773" max="14773" width="52.42578125" style="1" customWidth="1"/>
    <col min="14774" max="14774" width="7.7109375" style="1" bestFit="1" customWidth="1"/>
    <col min="14775" max="14775" width="7" style="1" customWidth="1"/>
    <col min="14776" max="14776" width="12.7109375" style="1" bestFit="1" customWidth="1"/>
    <col min="14777" max="14777" width="13.7109375" style="1" bestFit="1" customWidth="1"/>
    <col min="14778" max="14781" width="9.140625" style="1"/>
    <col min="14782" max="14782" width="69.5703125" style="1" customWidth="1"/>
    <col min="14783" max="15027" width="9.140625" style="1"/>
    <col min="15028" max="15028" width="3.5703125" style="1" customWidth="1"/>
    <col min="15029" max="15029" width="52.42578125" style="1" customWidth="1"/>
    <col min="15030" max="15030" width="7.7109375" style="1" bestFit="1" customWidth="1"/>
    <col min="15031" max="15031" width="7" style="1" customWidth="1"/>
    <col min="15032" max="15032" width="12.7109375" style="1" bestFit="1" customWidth="1"/>
    <col min="15033" max="15033" width="13.7109375" style="1" bestFit="1" customWidth="1"/>
    <col min="15034" max="15037" width="9.140625" style="1"/>
    <col min="15038" max="15038" width="69.5703125" style="1" customWidth="1"/>
    <col min="15039" max="15283" width="9.140625" style="1"/>
    <col min="15284" max="15284" width="3.5703125" style="1" customWidth="1"/>
    <col min="15285" max="15285" width="52.42578125" style="1" customWidth="1"/>
    <col min="15286" max="15286" width="7.7109375" style="1" bestFit="1" customWidth="1"/>
    <col min="15287" max="15287" width="7" style="1" customWidth="1"/>
    <col min="15288" max="15288" width="12.7109375" style="1" bestFit="1" customWidth="1"/>
    <col min="15289" max="15289" width="13.7109375" style="1" bestFit="1" customWidth="1"/>
    <col min="15290" max="15293" width="9.140625" style="1"/>
    <col min="15294" max="15294" width="69.5703125" style="1" customWidth="1"/>
    <col min="15295" max="15539" width="9.140625" style="1"/>
    <col min="15540" max="15540" width="3.5703125" style="1" customWidth="1"/>
    <col min="15541" max="15541" width="52.42578125" style="1" customWidth="1"/>
    <col min="15542" max="15542" width="7.7109375" style="1" bestFit="1" customWidth="1"/>
    <col min="15543" max="15543" width="7" style="1" customWidth="1"/>
    <col min="15544" max="15544" width="12.7109375" style="1" bestFit="1" customWidth="1"/>
    <col min="15545" max="15545" width="13.7109375" style="1" bestFit="1" customWidth="1"/>
    <col min="15546" max="15549" width="9.140625" style="1"/>
    <col min="15550" max="15550" width="69.5703125" style="1" customWidth="1"/>
    <col min="15551" max="15795" width="9.140625" style="1"/>
    <col min="15796" max="15796" width="3.5703125" style="1" customWidth="1"/>
    <col min="15797" max="15797" width="52.42578125" style="1" customWidth="1"/>
    <col min="15798" max="15798" width="7.7109375" style="1" bestFit="1" customWidth="1"/>
    <col min="15799" max="15799" width="7" style="1" customWidth="1"/>
    <col min="15800" max="15800" width="12.7109375" style="1" bestFit="1" customWidth="1"/>
    <col min="15801" max="15801" width="13.7109375" style="1" bestFit="1" customWidth="1"/>
    <col min="15802" max="15805" width="9.140625" style="1"/>
    <col min="15806" max="15806" width="69.5703125" style="1" customWidth="1"/>
    <col min="15807" max="16051" width="9.140625" style="1"/>
    <col min="16052" max="16052" width="3.5703125" style="1" customWidth="1"/>
    <col min="16053" max="16053" width="52.42578125" style="1" customWidth="1"/>
    <col min="16054" max="16054" width="7.7109375" style="1" bestFit="1" customWidth="1"/>
    <col min="16055" max="16055" width="7" style="1" customWidth="1"/>
    <col min="16056" max="16056" width="12.7109375" style="1" bestFit="1" customWidth="1"/>
    <col min="16057" max="16057" width="13.7109375" style="1" bestFit="1" customWidth="1"/>
    <col min="16058" max="16061" width="9.140625" style="1"/>
    <col min="16062" max="16062" width="69.5703125" style="1" customWidth="1"/>
    <col min="16063" max="16384" width="9.140625" style="1"/>
  </cols>
  <sheetData>
    <row r="1" spans="1:6">
      <c r="A1" s="192" t="s">
        <v>506</v>
      </c>
      <c r="B1" s="192"/>
      <c r="C1" s="192"/>
      <c r="D1" s="192"/>
      <c r="E1" s="192"/>
      <c r="F1" s="192"/>
    </row>
    <row r="2" spans="1:6" s="2" customFormat="1" ht="22.5" customHeight="1">
      <c r="A2" s="31" t="s">
        <v>7</v>
      </c>
      <c r="B2" s="117" t="s">
        <v>0</v>
      </c>
      <c r="C2" s="83" t="s">
        <v>1</v>
      </c>
      <c r="D2" s="84" t="s">
        <v>2</v>
      </c>
      <c r="E2" s="72" t="s">
        <v>5</v>
      </c>
      <c r="F2" s="72" t="s">
        <v>6</v>
      </c>
    </row>
    <row r="3" spans="1:6" s="11" customFormat="1" ht="12.75">
      <c r="A3" s="32"/>
      <c r="B3" s="118" t="s">
        <v>507</v>
      </c>
      <c r="C3" s="8"/>
      <c r="D3" s="30"/>
      <c r="E3" s="75"/>
      <c r="F3" s="75"/>
    </row>
    <row r="4" spans="1:6" s="2" customFormat="1">
      <c r="A4" s="12"/>
      <c r="B4" s="119"/>
      <c r="C4" s="6"/>
      <c r="D4" s="27"/>
      <c r="E4" s="7"/>
      <c r="F4" s="7"/>
    </row>
    <row r="5" spans="1:6" s="4" customFormat="1" ht="26.25">
      <c r="A5" s="12">
        <f>COUNT(#REF!)+1</f>
        <v>1</v>
      </c>
      <c r="B5" s="120" t="s">
        <v>37</v>
      </c>
      <c r="C5" s="6" t="s">
        <v>4</v>
      </c>
      <c r="D5" s="27">
        <v>1</v>
      </c>
      <c r="E5" s="7"/>
      <c r="F5" s="7"/>
    </row>
    <row r="6" spans="1:6" s="4" customFormat="1">
      <c r="A6" s="12"/>
      <c r="B6" s="120"/>
      <c r="C6" s="6"/>
      <c r="D6" s="27"/>
      <c r="E6" s="7"/>
      <c r="F6" s="7"/>
    </row>
    <row r="7" spans="1:6" s="4" customFormat="1" ht="77.25">
      <c r="A7" s="15">
        <f>COUNT($A$4:$A6)+1</f>
        <v>2</v>
      </c>
      <c r="B7" s="120" t="s">
        <v>573</v>
      </c>
      <c r="C7" s="6"/>
      <c r="D7" s="27"/>
      <c r="E7" s="7"/>
      <c r="F7" s="7"/>
    </row>
    <row r="8" spans="1:6" s="3" customFormat="1">
      <c r="A8" s="15"/>
      <c r="B8" s="121" t="s">
        <v>38</v>
      </c>
      <c r="C8" s="6" t="s">
        <v>3</v>
      </c>
      <c r="D8" s="27">
        <v>458</v>
      </c>
      <c r="E8" s="7"/>
      <c r="F8" s="7"/>
    </row>
    <row r="9" spans="1:6" s="3" customFormat="1">
      <c r="A9" s="15"/>
      <c r="B9" s="121" t="s">
        <v>39</v>
      </c>
      <c r="C9" s="6" t="s">
        <v>3</v>
      </c>
      <c r="D9" s="27">
        <v>4</v>
      </c>
      <c r="E9" s="7"/>
      <c r="F9" s="7"/>
    </row>
    <row r="10" spans="1:6" s="3" customFormat="1">
      <c r="A10" s="15"/>
      <c r="B10" s="121" t="s">
        <v>495</v>
      </c>
      <c r="C10" s="6" t="s">
        <v>3</v>
      </c>
      <c r="D10" s="27">
        <v>7</v>
      </c>
      <c r="E10" s="7"/>
      <c r="F10" s="7"/>
    </row>
    <row r="11" spans="1:6" s="4" customFormat="1">
      <c r="A11" s="15"/>
      <c r="B11" s="120"/>
      <c r="C11" s="6"/>
      <c r="D11" s="27"/>
      <c r="E11" s="7"/>
      <c r="F11" s="7"/>
    </row>
    <row r="12" spans="1:6" s="4" customFormat="1" ht="141">
      <c r="A12" s="15">
        <f>COUNT($A$4:$A11)+1</f>
        <v>3</v>
      </c>
      <c r="B12" s="120" t="s">
        <v>42</v>
      </c>
      <c r="C12" s="6"/>
      <c r="D12" s="27"/>
      <c r="E12" s="7"/>
      <c r="F12" s="7"/>
    </row>
    <row r="13" spans="1:6" s="3" customFormat="1">
      <c r="A13" s="15"/>
      <c r="B13" s="121" t="s">
        <v>40</v>
      </c>
      <c r="C13" s="6" t="s">
        <v>9</v>
      </c>
      <c r="D13" s="27">
        <v>90</v>
      </c>
      <c r="E13" s="7"/>
      <c r="F13" s="7"/>
    </row>
    <row r="14" spans="1:6" s="3" customFormat="1">
      <c r="A14" s="15"/>
      <c r="B14" s="121" t="s">
        <v>41</v>
      </c>
      <c r="C14" s="6" t="s">
        <v>9</v>
      </c>
      <c r="D14" s="27">
        <v>3600</v>
      </c>
      <c r="E14" s="7"/>
      <c r="F14" s="7"/>
    </row>
    <row r="15" spans="1:6" s="4" customFormat="1">
      <c r="A15" s="15"/>
      <c r="B15" s="120"/>
      <c r="C15" s="6"/>
      <c r="D15" s="27"/>
      <c r="E15" s="7"/>
      <c r="F15" s="7"/>
    </row>
    <row r="16" spans="1:6" s="4" customFormat="1" ht="77.25">
      <c r="A16" s="15">
        <f>COUNT($A$4:$A15)+1</f>
        <v>4</v>
      </c>
      <c r="B16" s="122" t="s">
        <v>496</v>
      </c>
      <c r="C16" s="6" t="s">
        <v>4</v>
      </c>
      <c r="D16" s="27">
        <v>148</v>
      </c>
      <c r="E16" s="7"/>
      <c r="F16" s="7"/>
    </row>
    <row r="17" spans="1:6" s="4" customFormat="1">
      <c r="A17" s="15"/>
      <c r="B17" s="120"/>
      <c r="C17" s="6"/>
      <c r="D17" s="27"/>
      <c r="E17" s="7"/>
      <c r="F17" s="7"/>
    </row>
    <row r="18" spans="1:6" s="4" customFormat="1" ht="128.25">
      <c r="A18" s="15">
        <f>COUNT($A$4:$A17)+1</f>
        <v>5</v>
      </c>
      <c r="B18" s="122" t="s">
        <v>497</v>
      </c>
      <c r="C18" s="6" t="s">
        <v>4</v>
      </c>
      <c r="D18" s="27">
        <v>5</v>
      </c>
      <c r="E18" s="7"/>
      <c r="F18" s="7"/>
    </row>
    <row r="19" spans="1:6" s="33" customFormat="1">
      <c r="A19" s="79"/>
      <c r="B19" s="123"/>
      <c r="C19" s="6"/>
      <c r="D19" s="6"/>
      <c r="E19" s="58"/>
      <c r="F19" s="58"/>
    </row>
    <row r="20" spans="1:6" s="33" customFormat="1" ht="90">
      <c r="A20" s="15">
        <f>COUNT($A$4:$A19)+1</f>
        <v>6</v>
      </c>
      <c r="B20" s="123" t="s">
        <v>575</v>
      </c>
      <c r="C20" s="6" t="s">
        <v>4</v>
      </c>
      <c r="D20" s="6">
        <v>1</v>
      </c>
      <c r="E20" s="58"/>
      <c r="F20" s="58"/>
    </row>
    <row r="21" spans="1:6" s="2" customFormat="1">
      <c r="A21" s="32"/>
      <c r="B21" s="118" t="s">
        <v>574</v>
      </c>
      <c r="C21" s="8"/>
      <c r="D21" s="30"/>
      <c r="E21" s="75"/>
      <c r="F21" s="75"/>
    </row>
    <row r="22" spans="1:6" s="2" customFormat="1">
      <c r="A22" s="32"/>
      <c r="B22" s="118"/>
      <c r="C22" s="8"/>
      <c r="D22" s="30"/>
      <c r="E22" s="75"/>
      <c r="F22" s="75"/>
    </row>
    <row r="23" spans="1:6" ht="153">
      <c r="A23" s="12">
        <f>COUNT(#REF!)+1</f>
        <v>1</v>
      </c>
      <c r="B23" s="80" t="s">
        <v>732</v>
      </c>
      <c r="C23" s="143"/>
      <c r="D23" s="27"/>
      <c r="E23" s="7"/>
      <c r="F23" s="58"/>
    </row>
    <row r="24" spans="1:6">
      <c r="A24" s="172"/>
      <c r="B24" s="123" t="s">
        <v>766</v>
      </c>
      <c r="C24" s="6"/>
      <c r="D24" s="27"/>
      <c r="E24" s="7"/>
      <c r="F24" s="58"/>
    </row>
    <row r="25" spans="1:6" ht="115.5">
      <c r="A25" s="172"/>
      <c r="B25" s="123" t="s">
        <v>767</v>
      </c>
      <c r="C25" s="6"/>
      <c r="D25" s="27"/>
      <c r="E25" s="7"/>
      <c r="F25" s="58"/>
    </row>
    <row r="26" spans="1:6" ht="64.5">
      <c r="A26" s="172"/>
      <c r="B26" s="123" t="s">
        <v>768</v>
      </c>
      <c r="C26" s="6"/>
      <c r="D26" s="27"/>
      <c r="E26" s="7"/>
      <c r="F26" s="58"/>
    </row>
    <row r="27" spans="1:6" ht="26.25">
      <c r="A27" s="172"/>
      <c r="B27" s="123" t="s">
        <v>769</v>
      </c>
      <c r="C27" s="6"/>
      <c r="D27" s="27"/>
      <c r="E27" s="7"/>
      <c r="F27" s="58"/>
    </row>
    <row r="28" spans="1:6" ht="26.25">
      <c r="A28" s="172"/>
      <c r="B28" s="123" t="s">
        <v>770</v>
      </c>
      <c r="C28" s="6"/>
      <c r="D28" s="27"/>
      <c r="E28" s="7"/>
      <c r="F28" s="58"/>
    </row>
    <row r="29" spans="1:6">
      <c r="A29" s="172"/>
      <c r="B29" s="123" t="s">
        <v>771</v>
      </c>
      <c r="C29" s="6"/>
      <c r="D29" s="27"/>
      <c r="E29" s="7"/>
      <c r="F29" s="58"/>
    </row>
    <row r="30" spans="1:6">
      <c r="A30" s="172"/>
      <c r="B30" s="123" t="s">
        <v>772</v>
      </c>
      <c r="C30" s="6"/>
      <c r="D30" s="27"/>
      <c r="E30" s="7"/>
      <c r="F30" s="58"/>
    </row>
    <row r="31" spans="1:6">
      <c r="A31" s="172"/>
      <c r="B31" s="123" t="s">
        <v>773</v>
      </c>
      <c r="C31" s="6"/>
      <c r="D31" s="27"/>
      <c r="E31" s="7"/>
      <c r="F31" s="58"/>
    </row>
    <row r="32" spans="1:6" ht="26.25">
      <c r="A32" s="172"/>
      <c r="B32" s="123" t="s">
        <v>774</v>
      </c>
      <c r="C32" s="6"/>
      <c r="D32" s="27"/>
      <c r="E32" s="7"/>
      <c r="F32" s="58"/>
    </row>
    <row r="33" spans="1:6" ht="26.25">
      <c r="A33" s="172"/>
      <c r="B33" s="123" t="s">
        <v>775</v>
      </c>
      <c r="C33" s="6"/>
      <c r="D33" s="27"/>
      <c r="E33" s="7"/>
      <c r="F33" s="58"/>
    </row>
    <row r="34" spans="1:6">
      <c r="A34" s="172"/>
      <c r="B34" s="123" t="s">
        <v>776</v>
      </c>
      <c r="C34" s="6"/>
      <c r="D34" s="27"/>
      <c r="E34" s="7"/>
      <c r="F34" s="58"/>
    </row>
    <row r="35" spans="1:6">
      <c r="A35" s="172"/>
      <c r="B35" s="123" t="s">
        <v>777</v>
      </c>
      <c r="C35" s="6"/>
      <c r="D35" s="27"/>
      <c r="E35" s="7"/>
      <c r="F35" s="58"/>
    </row>
    <row r="36" spans="1:6" ht="26.25">
      <c r="A36" s="172"/>
      <c r="B36" s="123" t="s">
        <v>778</v>
      </c>
      <c r="C36" s="6"/>
      <c r="D36" s="27"/>
      <c r="E36" s="7"/>
      <c r="F36" s="58"/>
    </row>
    <row r="37" spans="1:6" ht="102.75">
      <c r="A37" s="172"/>
      <c r="B37" s="123" t="s">
        <v>779</v>
      </c>
      <c r="C37" s="6"/>
      <c r="D37" s="27"/>
      <c r="E37" s="7"/>
      <c r="F37" s="58"/>
    </row>
    <row r="38" spans="1:6" ht="115.5">
      <c r="A38" s="172"/>
      <c r="B38" s="123" t="s">
        <v>780</v>
      </c>
      <c r="C38" s="6"/>
      <c r="D38" s="27"/>
      <c r="E38" s="7"/>
      <c r="F38" s="58"/>
    </row>
    <row r="39" spans="1:6">
      <c r="A39" s="172"/>
      <c r="B39" s="123" t="s">
        <v>733</v>
      </c>
      <c r="C39" s="6"/>
      <c r="D39" s="27"/>
      <c r="E39" s="7"/>
      <c r="F39" s="58"/>
    </row>
    <row r="40" spans="1:6">
      <c r="A40" s="172"/>
      <c r="B40" s="123" t="s">
        <v>734</v>
      </c>
      <c r="C40" s="6"/>
      <c r="D40" s="27"/>
      <c r="E40" s="7"/>
      <c r="F40" s="58"/>
    </row>
    <row r="41" spans="1:6">
      <c r="A41" s="172"/>
      <c r="B41" s="123" t="s">
        <v>735</v>
      </c>
      <c r="C41" s="6"/>
      <c r="D41" s="27"/>
      <c r="E41" s="7"/>
      <c r="F41" s="58"/>
    </row>
    <row r="42" spans="1:6">
      <c r="A42" s="172"/>
      <c r="B42" s="123" t="s">
        <v>736</v>
      </c>
      <c r="C42" s="6"/>
      <c r="D42" s="27"/>
      <c r="E42" s="7"/>
      <c r="F42" s="58"/>
    </row>
    <row r="43" spans="1:6">
      <c r="A43" s="172"/>
      <c r="B43" s="123"/>
      <c r="C43" s="6"/>
      <c r="D43" s="27"/>
      <c r="E43" s="7"/>
      <c r="F43" s="58"/>
    </row>
    <row r="44" spans="1:6" ht="64.5">
      <c r="A44" s="172"/>
      <c r="B44" s="123" t="s">
        <v>737</v>
      </c>
      <c r="C44" s="6"/>
      <c r="D44" s="27"/>
      <c r="E44" s="7"/>
      <c r="F44" s="58"/>
    </row>
    <row r="45" spans="1:6" ht="26.25">
      <c r="A45" s="172"/>
      <c r="B45" s="123" t="s">
        <v>738</v>
      </c>
      <c r="C45" s="6" t="s">
        <v>4</v>
      </c>
      <c r="D45" s="27">
        <v>1</v>
      </c>
      <c r="E45" s="7"/>
      <c r="F45" s="58"/>
    </row>
    <row r="46" spans="1:6">
      <c r="A46" s="172"/>
      <c r="B46" s="123"/>
      <c r="C46" s="6"/>
      <c r="D46" s="27"/>
      <c r="E46" s="7"/>
      <c r="F46" s="58"/>
    </row>
    <row r="47" spans="1:6" ht="39">
      <c r="A47" s="15">
        <f>COUNT($A$23:$A46)+1</f>
        <v>2</v>
      </c>
      <c r="B47" s="123" t="s">
        <v>782</v>
      </c>
      <c r="C47" s="6"/>
      <c r="D47" s="27"/>
      <c r="E47" s="7"/>
      <c r="F47" s="58"/>
    </row>
    <row r="48" spans="1:6">
      <c r="A48" s="172"/>
      <c r="B48" s="123" t="s">
        <v>739</v>
      </c>
      <c r="C48" s="6"/>
      <c r="D48" s="27"/>
      <c r="E48" s="7"/>
      <c r="F48" s="58"/>
    </row>
    <row r="49" spans="1:6">
      <c r="A49" s="172"/>
      <c r="B49" s="123" t="s">
        <v>198</v>
      </c>
      <c r="C49" s="6"/>
      <c r="D49" s="27"/>
      <c r="E49" s="7"/>
      <c r="F49" s="58"/>
    </row>
    <row r="50" spans="1:6">
      <c r="A50" s="172"/>
      <c r="B50" s="123" t="s">
        <v>201</v>
      </c>
      <c r="C50" s="6"/>
      <c r="D50" s="27"/>
      <c r="E50" s="7"/>
      <c r="F50" s="58"/>
    </row>
    <row r="51" spans="1:6">
      <c r="A51" s="172"/>
      <c r="B51" s="123" t="s">
        <v>202</v>
      </c>
      <c r="C51" s="6"/>
      <c r="D51" s="27"/>
      <c r="E51" s="7"/>
      <c r="F51" s="58"/>
    </row>
    <row r="52" spans="1:6" ht="90">
      <c r="A52" s="172"/>
      <c r="B52" s="123" t="s">
        <v>740</v>
      </c>
      <c r="C52" s="6" t="s">
        <v>4</v>
      </c>
      <c r="D52" s="27">
        <v>1</v>
      </c>
      <c r="E52" s="7"/>
      <c r="F52" s="58"/>
    </row>
    <row r="53" spans="1:6" ht="16.5" customHeight="1">
      <c r="A53" s="172"/>
      <c r="B53" s="123"/>
      <c r="C53" s="6"/>
      <c r="D53" s="27"/>
      <c r="E53" s="7"/>
      <c r="F53" s="58"/>
    </row>
    <row r="54" spans="1:6" ht="77.25">
      <c r="A54" s="15">
        <f>COUNT($A$23:$A53)+1</f>
        <v>3</v>
      </c>
      <c r="B54" s="123" t="s">
        <v>741</v>
      </c>
      <c r="C54" s="6"/>
      <c r="D54" s="27"/>
      <c r="E54" s="7"/>
      <c r="F54" s="58"/>
    </row>
    <row r="55" spans="1:6" ht="39">
      <c r="A55" s="173"/>
      <c r="B55" s="123" t="s">
        <v>781</v>
      </c>
      <c r="C55" s="6" t="s">
        <v>4</v>
      </c>
      <c r="D55" s="27">
        <v>1</v>
      </c>
      <c r="E55" s="7"/>
      <c r="F55" s="58"/>
    </row>
    <row r="56" spans="1:6">
      <c r="A56" s="172"/>
      <c r="B56" s="123"/>
      <c r="C56" s="6"/>
      <c r="D56" s="27"/>
      <c r="E56" s="7"/>
      <c r="F56" s="58"/>
    </row>
    <row r="57" spans="1:6" ht="51.75">
      <c r="A57" s="15">
        <f>COUNT($A$23:$A56)+1</f>
        <v>4</v>
      </c>
      <c r="B57" s="123" t="s">
        <v>742</v>
      </c>
      <c r="C57" s="6"/>
      <c r="D57" s="27"/>
      <c r="E57" s="7"/>
      <c r="F57" s="58"/>
    </row>
    <row r="58" spans="1:6" ht="39">
      <c r="A58" s="172"/>
      <c r="B58" s="123" t="s">
        <v>765</v>
      </c>
      <c r="C58" s="6"/>
      <c r="D58" s="27"/>
      <c r="E58" s="7"/>
      <c r="F58" s="58"/>
    </row>
    <row r="59" spans="1:6">
      <c r="A59" s="172"/>
      <c r="B59" s="123" t="s">
        <v>764</v>
      </c>
      <c r="C59" s="6" t="s">
        <v>4</v>
      </c>
      <c r="D59" s="27">
        <v>1</v>
      </c>
      <c r="E59" s="7"/>
      <c r="F59" s="58"/>
    </row>
    <row r="60" spans="1:6">
      <c r="A60" s="172"/>
      <c r="B60" s="123"/>
      <c r="C60" s="6"/>
      <c r="D60" s="27"/>
      <c r="E60" s="7"/>
      <c r="F60" s="58"/>
    </row>
    <row r="61" spans="1:6" ht="51.75">
      <c r="A61" s="15">
        <f>COUNT($A$23:$A60)+1</f>
        <v>5</v>
      </c>
      <c r="B61" s="123" t="s">
        <v>743</v>
      </c>
      <c r="C61" s="6"/>
      <c r="D61" s="27"/>
      <c r="E61" s="7"/>
      <c r="F61" s="58"/>
    </row>
    <row r="62" spans="1:6">
      <c r="A62" s="173"/>
      <c r="B62" s="123" t="s">
        <v>744</v>
      </c>
      <c r="C62" s="6"/>
      <c r="D62" s="27"/>
      <c r="E62" s="7"/>
      <c r="F62" s="58"/>
    </row>
    <row r="63" spans="1:6" ht="18.75">
      <c r="A63" s="173"/>
      <c r="B63" s="123" t="s">
        <v>745</v>
      </c>
      <c r="C63" s="6" t="s">
        <v>3</v>
      </c>
      <c r="D63" s="27">
        <v>2</v>
      </c>
      <c r="E63" s="7"/>
      <c r="F63" s="58"/>
    </row>
    <row r="64" spans="1:6">
      <c r="A64" s="172"/>
      <c r="B64" s="123"/>
      <c r="C64" s="6"/>
      <c r="D64" s="27"/>
      <c r="E64" s="7"/>
      <c r="F64" s="58"/>
    </row>
    <row r="65" spans="1:6" ht="51.75">
      <c r="A65" s="15">
        <f>COUNT($A$23:$A64)+1</f>
        <v>6</v>
      </c>
      <c r="B65" s="123" t="s">
        <v>746</v>
      </c>
      <c r="C65" s="6"/>
      <c r="D65" s="27"/>
      <c r="E65" s="7"/>
      <c r="F65" s="58"/>
    </row>
    <row r="66" spans="1:6">
      <c r="A66" s="173"/>
      <c r="B66" s="123" t="s">
        <v>269</v>
      </c>
      <c r="C66" s="6" t="s">
        <v>3</v>
      </c>
      <c r="D66" s="27">
        <v>4</v>
      </c>
      <c r="E66" s="7"/>
      <c r="F66" s="58"/>
    </row>
    <row r="67" spans="1:6">
      <c r="A67" s="172"/>
      <c r="B67" s="123"/>
      <c r="C67" s="6"/>
      <c r="D67" s="27"/>
      <c r="E67" s="7"/>
      <c r="F67" s="58"/>
    </row>
    <row r="68" spans="1:6" ht="39">
      <c r="A68" s="15">
        <f>COUNT($A$23:$A67)+1</f>
        <v>7</v>
      </c>
      <c r="B68" s="123" t="s">
        <v>747</v>
      </c>
      <c r="C68" s="6"/>
      <c r="D68" s="27"/>
      <c r="E68" s="7"/>
      <c r="F68" s="58"/>
    </row>
    <row r="69" spans="1:6">
      <c r="A69" s="173"/>
      <c r="B69" s="123" t="s">
        <v>269</v>
      </c>
      <c r="C69" s="6" t="s">
        <v>3</v>
      </c>
      <c r="D69" s="27">
        <v>2</v>
      </c>
      <c r="E69" s="7"/>
      <c r="F69" s="58"/>
    </row>
    <row r="70" spans="1:6">
      <c r="A70" s="172"/>
      <c r="B70" s="123"/>
      <c r="C70" s="6"/>
      <c r="D70" s="27"/>
      <c r="E70" s="7"/>
      <c r="F70" s="58"/>
    </row>
    <row r="71" spans="1:6" ht="26.25">
      <c r="A71" s="15">
        <f>COUNT($A$23:$A70)+1</f>
        <v>8</v>
      </c>
      <c r="B71" s="123" t="s">
        <v>748</v>
      </c>
      <c r="C71" s="6"/>
      <c r="D71" s="27"/>
      <c r="E71" s="7"/>
      <c r="F71" s="58"/>
    </row>
    <row r="72" spans="1:6">
      <c r="A72" s="173"/>
      <c r="B72" s="123" t="s">
        <v>749</v>
      </c>
      <c r="C72" s="6" t="s">
        <v>3</v>
      </c>
      <c r="D72" s="27">
        <v>2</v>
      </c>
      <c r="E72" s="7"/>
      <c r="F72" s="58"/>
    </row>
    <row r="73" spans="1:6">
      <c r="A73" s="172"/>
      <c r="B73" s="123"/>
      <c r="C73" s="6"/>
      <c r="D73" s="27"/>
      <c r="E73" s="7"/>
      <c r="F73" s="58"/>
    </row>
    <row r="74" spans="1:6" ht="64.5">
      <c r="A74" s="15">
        <f>COUNT($A$23:$A73)+1</f>
        <v>9</v>
      </c>
      <c r="B74" s="123" t="s">
        <v>750</v>
      </c>
      <c r="C74" s="6"/>
      <c r="D74" s="27"/>
      <c r="E74" s="7"/>
      <c r="F74" s="58"/>
    </row>
    <row r="75" spans="1:6">
      <c r="A75" s="173"/>
      <c r="B75" s="123" t="s">
        <v>751</v>
      </c>
      <c r="C75" s="6" t="s">
        <v>4</v>
      </c>
      <c r="D75" s="27">
        <v>1</v>
      </c>
      <c r="E75" s="7"/>
      <c r="F75" s="58"/>
    </row>
    <row r="76" spans="1:6">
      <c r="A76" s="172"/>
      <c r="B76" s="123"/>
      <c r="C76" s="6"/>
      <c r="D76" s="27"/>
      <c r="E76" s="7"/>
      <c r="F76" s="58"/>
    </row>
    <row r="77" spans="1:6" ht="39">
      <c r="A77" s="15">
        <f>COUNT($A$23:$A76)+1</f>
        <v>10</v>
      </c>
      <c r="B77" s="123" t="s">
        <v>752</v>
      </c>
      <c r="C77" s="6"/>
      <c r="D77" s="27"/>
      <c r="E77" s="7"/>
      <c r="F77" s="58"/>
    </row>
    <row r="78" spans="1:6">
      <c r="A78" s="172"/>
      <c r="B78" s="123" t="s">
        <v>753</v>
      </c>
      <c r="C78" s="6" t="s">
        <v>3</v>
      </c>
      <c r="D78" s="27">
        <v>2</v>
      </c>
      <c r="E78" s="7"/>
      <c r="F78" s="58"/>
    </row>
    <row r="79" spans="1:6">
      <c r="A79" s="172"/>
      <c r="B79" s="123"/>
      <c r="C79" s="6"/>
      <c r="D79" s="27"/>
      <c r="E79" s="7"/>
      <c r="F79" s="58"/>
    </row>
    <row r="80" spans="1:6" ht="39">
      <c r="A80" s="15">
        <f>COUNT($A$23:$A79)+1</f>
        <v>11</v>
      </c>
      <c r="B80" s="123" t="s">
        <v>754</v>
      </c>
      <c r="C80" s="6" t="s">
        <v>4</v>
      </c>
      <c r="D80" s="27">
        <v>4</v>
      </c>
      <c r="E80" s="7"/>
      <c r="F80" s="58"/>
    </row>
    <row r="81" spans="1:6">
      <c r="A81" s="172"/>
      <c r="B81" s="123"/>
      <c r="C81" s="6"/>
      <c r="D81" s="27"/>
      <c r="E81" s="7"/>
      <c r="F81" s="58"/>
    </row>
    <row r="82" spans="1:6" ht="64.5">
      <c r="A82" s="15">
        <f>COUNT($A$23:$A81)+1</f>
        <v>12</v>
      </c>
      <c r="B82" s="123" t="s">
        <v>755</v>
      </c>
      <c r="C82" s="6"/>
      <c r="D82" s="27"/>
      <c r="E82" s="7"/>
      <c r="F82" s="58"/>
    </row>
    <row r="83" spans="1:6">
      <c r="A83" s="172"/>
      <c r="B83" s="123" t="s">
        <v>269</v>
      </c>
      <c r="C83" s="6" t="s">
        <v>9</v>
      </c>
      <c r="D83" s="27">
        <v>20</v>
      </c>
      <c r="E83" s="7"/>
      <c r="F83" s="58"/>
    </row>
    <row r="84" spans="1:6">
      <c r="A84" s="172"/>
      <c r="B84" s="123" t="s">
        <v>270</v>
      </c>
      <c r="C84" s="6" t="s">
        <v>9</v>
      </c>
      <c r="D84" s="27">
        <v>10</v>
      </c>
      <c r="E84" s="7"/>
      <c r="F84" s="58"/>
    </row>
    <row r="85" spans="1:6">
      <c r="A85" s="172"/>
      <c r="B85" s="123"/>
      <c r="C85" s="6"/>
      <c r="D85" s="27"/>
      <c r="E85" s="7"/>
      <c r="F85" s="58"/>
    </row>
    <row r="86" spans="1:6" ht="64.5">
      <c r="A86" s="15">
        <f>COUNT($A$23:$A85)+1</f>
        <v>13</v>
      </c>
      <c r="B86" s="123" t="s">
        <v>756</v>
      </c>
      <c r="C86" s="6"/>
      <c r="D86" s="27"/>
      <c r="E86" s="7"/>
      <c r="F86" s="58"/>
    </row>
    <row r="87" spans="1:6">
      <c r="A87" s="172"/>
      <c r="B87" s="123" t="s">
        <v>288</v>
      </c>
      <c r="C87" s="6" t="s">
        <v>9</v>
      </c>
      <c r="D87" s="27">
        <v>2</v>
      </c>
      <c r="E87" s="7"/>
      <c r="F87" s="58"/>
    </row>
    <row r="88" spans="1:6">
      <c r="A88" s="172"/>
      <c r="B88" s="123" t="s">
        <v>749</v>
      </c>
      <c r="C88" s="6" t="s">
        <v>9</v>
      </c>
      <c r="D88" s="27">
        <v>2</v>
      </c>
      <c r="E88" s="7"/>
      <c r="F88" s="58"/>
    </row>
    <row r="89" spans="1:6">
      <c r="A89" s="172"/>
      <c r="B89" s="123"/>
      <c r="C89" s="6"/>
      <c r="D89" s="27"/>
      <c r="E89" s="7"/>
      <c r="F89" s="58"/>
    </row>
    <row r="90" spans="1:6" ht="39">
      <c r="A90" s="15">
        <f>COUNT($A$23:$A89)+1</f>
        <v>14</v>
      </c>
      <c r="B90" s="123" t="s">
        <v>757</v>
      </c>
      <c r="C90" s="6"/>
      <c r="D90" s="27"/>
      <c r="E90" s="7"/>
      <c r="F90" s="58"/>
    </row>
    <row r="91" spans="1:6">
      <c r="A91" s="172"/>
      <c r="B91" s="123" t="s">
        <v>758</v>
      </c>
      <c r="C91" s="6" t="s">
        <v>9</v>
      </c>
      <c r="D91" s="27">
        <v>20</v>
      </c>
      <c r="E91" s="7"/>
      <c r="F91" s="58"/>
    </row>
    <row r="92" spans="1:6">
      <c r="A92" s="172"/>
      <c r="B92" s="123" t="s">
        <v>759</v>
      </c>
      <c r="C92" s="6" t="s">
        <v>9</v>
      </c>
      <c r="D92" s="27">
        <v>10</v>
      </c>
      <c r="E92" s="7"/>
      <c r="F92" s="58"/>
    </row>
    <row r="93" spans="1:6">
      <c r="A93" s="172"/>
      <c r="B93" s="123"/>
      <c r="C93" s="6"/>
      <c r="D93" s="27"/>
      <c r="E93" s="7"/>
      <c r="F93" s="58"/>
    </row>
    <row r="94" spans="1:6" ht="77.25">
      <c r="A94" s="15">
        <f>COUNT($A$23:$A93)+1</f>
        <v>15</v>
      </c>
      <c r="B94" s="123" t="s">
        <v>760</v>
      </c>
      <c r="C94" s="6" t="s">
        <v>8</v>
      </c>
      <c r="D94" s="27">
        <v>10</v>
      </c>
      <c r="E94" s="7"/>
      <c r="F94" s="58"/>
    </row>
    <row r="95" spans="1:6">
      <c r="A95" s="172"/>
      <c r="B95" s="123"/>
      <c r="C95" s="6"/>
      <c r="D95" s="27"/>
      <c r="E95" s="7"/>
      <c r="F95" s="58"/>
    </row>
    <row r="96" spans="1:6" ht="76.5">
      <c r="A96" s="15">
        <f>COUNT($A$23:$A95)+1</f>
        <v>16</v>
      </c>
      <c r="B96" s="80" t="s">
        <v>761</v>
      </c>
      <c r="C96" s="6" t="s">
        <v>4</v>
      </c>
      <c r="D96" s="27">
        <v>1</v>
      </c>
      <c r="E96" s="7"/>
      <c r="F96" s="58"/>
    </row>
    <row r="97" spans="1:6">
      <c r="A97" s="172"/>
      <c r="B97" s="123"/>
      <c r="C97" s="6"/>
      <c r="D97" s="27"/>
      <c r="E97" s="7"/>
      <c r="F97" s="58"/>
    </row>
    <row r="98" spans="1:6" ht="90">
      <c r="A98" s="15">
        <f>COUNT($A$23:$A97)+1</f>
        <v>17</v>
      </c>
      <c r="B98" s="123" t="s">
        <v>762</v>
      </c>
      <c r="C98" s="6" t="s">
        <v>4</v>
      </c>
      <c r="D98" s="27">
        <v>1</v>
      </c>
      <c r="E98" s="7"/>
      <c r="F98" s="58"/>
    </row>
    <row r="99" spans="1:6">
      <c r="A99" s="172"/>
      <c r="B99" s="123"/>
      <c r="C99" s="6"/>
      <c r="D99" s="27"/>
      <c r="E99" s="7"/>
      <c r="F99" s="58"/>
    </row>
    <row r="100" spans="1:6" ht="39">
      <c r="A100" s="15">
        <f>COUNT($A$23:$A99)+1</f>
        <v>18</v>
      </c>
      <c r="B100" s="123" t="s">
        <v>763</v>
      </c>
      <c r="C100" s="6" t="s">
        <v>4</v>
      </c>
      <c r="D100" s="27">
        <v>1</v>
      </c>
      <c r="E100" s="7"/>
      <c r="F100" s="58"/>
    </row>
    <row r="101" spans="1:6" s="33" customFormat="1">
      <c r="A101" s="12"/>
      <c r="B101" s="120"/>
      <c r="C101" s="6"/>
      <c r="D101" s="6"/>
      <c r="E101" s="7"/>
      <c r="F101" s="7"/>
    </row>
    <row r="102" spans="1:6" s="33" customFormat="1" ht="102.75">
      <c r="A102" s="15">
        <f>COUNT($A$23:$A101)+1</f>
        <v>19</v>
      </c>
      <c r="B102" s="122" t="s">
        <v>576</v>
      </c>
      <c r="C102" s="6"/>
      <c r="D102" s="6"/>
      <c r="E102" s="7"/>
      <c r="F102" s="7"/>
    </row>
    <row r="103" spans="1:6" s="33" customFormat="1">
      <c r="A103" s="15"/>
      <c r="B103" s="124" t="s">
        <v>446</v>
      </c>
      <c r="C103" s="6"/>
      <c r="D103" s="6"/>
      <c r="E103" s="7"/>
      <c r="F103" s="7"/>
    </row>
    <row r="104" spans="1:6" s="33" customFormat="1" ht="102.75">
      <c r="A104" s="15"/>
      <c r="B104" s="124" t="s">
        <v>447</v>
      </c>
      <c r="C104" s="6"/>
      <c r="D104" s="6"/>
      <c r="E104" s="7"/>
      <c r="F104" s="7"/>
    </row>
    <row r="105" spans="1:6" s="33" customFormat="1" ht="26.25">
      <c r="A105" s="15"/>
      <c r="B105" s="124" t="s">
        <v>178</v>
      </c>
      <c r="C105" s="6"/>
      <c r="D105" s="6"/>
      <c r="E105" s="7"/>
      <c r="F105" s="7"/>
    </row>
    <row r="106" spans="1:6" s="33" customFormat="1">
      <c r="A106" s="15"/>
      <c r="B106" s="124" t="s">
        <v>423</v>
      </c>
      <c r="C106" s="6"/>
      <c r="D106" s="6"/>
      <c r="E106" s="7"/>
      <c r="F106" s="7"/>
    </row>
    <row r="107" spans="1:6" s="33" customFormat="1">
      <c r="A107" s="15"/>
      <c r="B107" s="124" t="s">
        <v>424</v>
      </c>
      <c r="C107" s="6"/>
      <c r="D107" s="6"/>
      <c r="E107" s="7"/>
      <c r="F107" s="7"/>
    </row>
    <row r="108" spans="1:6" s="33" customFormat="1">
      <c r="A108" s="15"/>
      <c r="B108" s="124" t="s">
        <v>425</v>
      </c>
      <c r="C108" s="6"/>
      <c r="D108" s="6"/>
      <c r="E108" s="7"/>
      <c r="F108" s="7"/>
    </row>
    <row r="109" spans="1:6" s="33" customFormat="1">
      <c r="A109" s="15"/>
      <c r="B109" s="124" t="s">
        <v>179</v>
      </c>
      <c r="C109" s="6"/>
      <c r="D109" s="6"/>
      <c r="E109" s="7"/>
      <c r="F109" s="7"/>
    </row>
    <row r="110" spans="1:6" s="33" customFormat="1" ht="26.25">
      <c r="A110" s="15"/>
      <c r="B110" s="124" t="s">
        <v>181</v>
      </c>
      <c r="C110" s="6"/>
      <c r="D110" s="6"/>
      <c r="E110" s="7"/>
      <c r="F110" s="7"/>
    </row>
    <row r="111" spans="1:6" s="33" customFormat="1">
      <c r="A111" s="15"/>
      <c r="B111" s="124" t="s">
        <v>423</v>
      </c>
      <c r="C111" s="6"/>
      <c r="D111" s="6"/>
      <c r="E111" s="7"/>
      <c r="F111" s="7"/>
    </row>
    <row r="112" spans="1:6" s="33" customFormat="1">
      <c r="A112" s="15"/>
      <c r="B112" s="124" t="s">
        <v>426</v>
      </c>
      <c r="C112" s="6"/>
      <c r="D112" s="6"/>
      <c r="E112" s="7"/>
      <c r="F112" s="7"/>
    </row>
    <row r="113" spans="1:6" s="33" customFormat="1">
      <c r="A113" s="15"/>
      <c r="B113" s="124" t="s">
        <v>427</v>
      </c>
      <c r="C113" s="6"/>
      <c r="D113" s="6"/>
      <c r="E113" s="7"/>
      <c r="F113" s="7"/>
    </row>
    <row r="114" spans="1:6" s="33" customFormat="1" ht="26.25">
      <c r="A114" s="15"/>
      <c r="B114" s="125" t="s">
        <v>310</v>
      </c>
      <c r="C114" s="6"/>
      <c r="D114" s="6"/>
      <c r="E114" s="7"/>
      <c r="F114" s="7"/>
    </row>
    <row r="115" spans="1:6" s="33" customFormat="1">
      <c r="A115" s="15"/>
      <c r="B115" s="125" t="s">
        <v>428</v>
      </c>
      <c r="C115" s="6"/>
      <c r="D115" s="6"/>
      <c r="E115" s="7"/>
      <c r="F115" s="7"/>
    </row>
    <row r="116" spans="1:6" s="33" customFormat="1">
      <c r="A116" s="15"/>
      <c r="B116" s="125" t="s">
        <v>429</v>
      </c>
      <c r="C116" s="6"/>
      <c r="D116" s="6"/>
      <c r="E116" s="7"/>
      <c r="F116" s="7"/>
    </row>
    <row r="117" spans="1:6" s="33" customFormat="1">
      <c r="A117" s="15"/>
      <c r="B117" s="125" t="s">
        <v>430</v>
      </c>
      <c r="C117" s="6"/>
      <c r="D117" s="6"/>
      <c r="E117" s="7"/>
      <c r="F117" s="7"/>
    </row>
    <row r="118" spans="1:6" s="33" customFormat="1">
      <c r="A118" s="15"/>
      <c r="B118" s="124" t="s">
        <v>425</v>
      </c>
      <c r="C118" s="6"/>
      <c r="D118" s="6"/>
      <c r="E118" s="7"/>
      <c r="F118" s="7"/>
    </row>
    <row r="119" spans="1:6" s="33" customFormat="1">
      <c r="A119" s="15"/>
      <c r="B119" s="124" t="s">
        <v>179</v>
      </c>
      <c r="C119" s="6"/>
      <c r="D119" s="6"/>
      <c r="E119" s="7"/>
      <c r="F119" s="7"/>
    </row>
    <row r="120" spans="1:6" s="33" customFormat="1">
      <c r="A120" s="15"/>
      <c r="B120" s="124" t="s">
        <v>437</v>
      </c>
      <c r="C120" s="6"/>
      <c r="D120" s="6"/>
      <c r="E120" s="7"/>
      <c r="F120" s="7"/>
    </row>
    <row r="121" spans="1:6" s="33" customFormat="1">
      <c r="A121" s="15"/>
      <c r="B121" s="124" t="s">
        <v>438</v>
      </c>
      <c r="C121" s="6"/>
      <c r="D121" s="6"/>
      <c r="E121" s="7"/>
      <c r="F121" s="7"/>
    </row>
    <row r="122" spans="1:6" s="33" customFormat="1">
      <c r="A122" s="15"/>
      <c r="B122" s="124" t="s">
        <v>439</v>
      </c>
      <c r="C122" s="6"/>
      <c r="D122" s="6"/>
      <c r="E122" s="7"/>
      <c r="F122" s="7"/>
    </row>
    <row r="123" spans="1:6" s="33" customFormat="1">
      <c r="A123" s="15"/>
      <c r="B123" s="124" t="s">
        <v>440</v>
      </c>
      <c r="C123" s="6"/>
      <c r="D123" s="6"/>
      <c r="E123" s="7"/>
      <c r="F123" s="7"/>
    </row>
    <row r="124" spans="1:6" s="33" customFormat="1">
      <c r="A124" s="15"/>
      <c r="B124" s="124" t="s">
        <v>431</v>
      </c>
      <c r="C124" s="6"/>
      <c r="D124" s="6"/>
      <c r="E124" s="7"/>
      <c r="F124" s="7"/>
    </row>
    <row r="125" spans="1:6" s="33" customFormat="1">
      <c r="A125" s="15"/>
      <c r="B125" s="124" t="s">
        <v>432</v>
      </c>
      <c r="C125" s="6"/>
      <c r="D125" s="6"/>
      <c r="E125" s="7"/>
      <c r="F125" s="7"/>
    </row>
    <row r="126" spans="1:6" s="33" customFormat="1">
      <c r="A126" s="15"/>
      <c r="B126" s="124" t="s">
        <v>433</v>
      </c>
      <c r="C126" s="6"/>
      <c r="D126" s="6"/>
      <c r="E126" s="7"/>
      <c r="F126" s="7"/>
    </row>
    <row r="127" spans="1:6" s="33" customFormat="1">
      <c r="A127" s="15"/>
      <c r="B127" s="124" t="s">
        <v>180</v>
      </c>
      <c r="C127" s="6"/>
      <c r="D127" s="6"/>
      <c r="E127" s="7"/>
      <c r="F127" s="7"/>
    </row>
    <row r="128" spans="1:6" s="33" customFormat="1" ht="26.25">
      <c r="A128" s="15"/>
      <c r="B128" s="125" t="s">
        <v>311</v>
      </c>
      <c r="C128" s="6"/>
      <c r="D128" s="6"/>
      <c r="E128" s="7"/>
      <c r="F128" s="7"/>
    </row>
    <row r="129" spans="1:6" s="33" customFormat="1">
      <c r="A129" s="15"/>
      <c r="B129" s="125" t="s">
        <v>434</v>
      </c>
      <c r="C129" s="6"/>
      <c r="D129" s="6"/>
      <c r="E129" s="7"/>
      <c r="F129" s="7"/>
    </row>
    <row r="130" spans="1:6" s="33" customFormat="1">
      <c r="A130" s="15"/>
      <c r="B130" s="165" t="s">
        <v>435</v>
      </c>
      <c r="C130" s="6"/>
      <c r="D130" s="6"/>
      <c r="E130" s="7"/>
      <c r="F130" s="7"/>
    </row>
    <row r="131" spans="1:6" s="33" customFormat="1">
      <c r="A131" s="15"/>
      <c r="B131" s="165" t="s">
        <v>436</v>
      </c>
      <c r="C131" s="6"/>
      <c r="D131" s="6"/>
      <c r="E131" s="7"/>
      <c r="F131" s="7"/>
    </row>
    <row r="132" spans="1:6" s="33" customFormat="1">
      <c r="A132" s="15"/>
      <c r="B132" s="166" t="s">
        <v>312</v>
      </c>
      <c r="C132" s="6"/>
      <c r="D132" s="6"/>
      <c r="E132" s="7"/>
      <c r="F132" s="7"/>
    </row>
    <row r="133" spans="1:6" s="33" customFormat="1">
      <c r="A133" s="15"/>
      <c r="B133" s="166" t="s">
        <v>443</v>
      </c>
      <c r="C133" s="6"/>
      <c r="D133" s="6"/>
      <c r="E133" s="7"/>
      <c r="F133" s="7"/>
    </row>
    <row r="134" spans="1:6" s="33" customFormat="1">
      <c r="A134" s="15"/>
      <c r="B134" s="166" t="s">
        <v>444</v>
      </c>
      <c r="C134" s="6"/>
      <c r="D134" s="6"/>
      <c r="E134" s="7"/>
      <c r="F134" s="7"/>
    </row>
    <row r="135" spans="1:6" s="33" customFormat="1">
      <c r="A135" s="15"/>
      <c r="B135" s="166" t="s">
        <v>441</v>
      </c>
      <c r="C135" s="6"/>
      <c r="D135" s="6"/>
      <c r="E135" s="7"/>
      <c r="F135" s="7"/>
    </row>
    <row r="136" spans="1:6" s="33" customFormat="1">
      <c r="A136" s="15"/>
      <c r="B136" s="166" t="s">
        <v>442</v>
      </c>
      <c r="C136" s="6"/>
      <c r="D136" s="6"/>
      <c r="E136" s="7"/>
      <c r="F136" s="7"/>
    </row>
    <row r="137" spans="1:6" s="33" customFormat="1">
      <c r="A137" s="15"/>
      <c r="B137" s="166" t="s">
        <v>313</v>
      </c>
      <c r="C137" s="6"/>
      <c r="D137" s="6"/>
      <c r="E137" s="7"/>
      <c r="F137" s="7"/>
    </row>
    <row r="138" spans="1:6" s="33" customFormat="1">
      <c r="A138" s="15"/>
      <c r="B138" s="166" t="s">
        <v>182</v>
      </c>
      <c r="C138" s="6"/>
      <c r="D138" s="6"/>
      <c r="E138" s="7"/>
      <c r="F138" s="7"/>
    </row>
    <row r="139" spans="1:6" s="33" customFormat="1">
      <c r="A139" s="15"/>
      <c r="B139" s="166" t="s">
        <v>183</v>
      </c>
      <c r="C139" s="6"/>
      <c r="D139" s="6"/>
      <c r="E139" s="7"/>
      <c r="F139" s="7"/>
    </row>
    <row r="140" spans="1:6" s="33" customFormat="1">
      <c r="A140" s="15"/>
      <c r="B140" s="166" t="s">
        <v>445</v>
      </c>
      <c r="C140" s="6"/>
      <c r="D140" s="6"/>
      <c r="E140" s="7"/>
      <c r="F140" s="7"/>
    </row>
    <row r="141" spans="1:6" s="33" customFormat="1">
      <c r="A141" s="15"/>
      <c r="B141" s="166" t="s">
        <v>184</v>
      </c>
      <c r="C141" s="6"/>
      <c r="D141" s="6"/>
      <c r="E141" s="7"/>
      <c r="F141" s="7"/>
    </row>
    <row r="142" spans="1:6" s="33" customFormat="1">
      <c r="A142" s="15"/>
      <c r="B142" s="166" t="s">
        <v>185</v>
      </c>
      <c r="C142" s="6"/>
      <c r="D142" s="6"/>
      <c r="E142" s="7"/>
      <c r="F142" s="7"/>
    </row>
    <row r="143" spans="1:6" s="33" customFormat="1">
      <c r="A143" s="15"/>
      <c r="B143" s="166" t="s">
        <v>186</v>
      </c>
      <c r="C143" s="6"/>
      <c r="D143" s="6"/>
      <c r="E143" s="7"/>
      <c r="F143" s="7"/>
    </row>
    <row r="144" spans="1:6" s="33" customFormat="1">
      <c r="A144" s="15"/>
      <c r="B144" s="166" t="s">
        <v>187</v>
      </c>
      <c r="C144" s="6"/>
      <c r="D144" s="6"/>
      <c r="E144" s="7"/>
      <c r="F144" s="7"/>
    </row>
    <row r="145" spans="1:6" s="33" customFormat="1">
      <c r="A145" s="15"/>
      <c r="B145" s="166" t="s">
        <v>188</v>
      </c>
      <c r="C145" s="6"/>
      <c r="D145" s="6"/>
      <c r="E145" s="7"/>
      <c r="F145" s="7"/>
    </row>
    <row r="146" spans="1:6" s="33" customFormat="1">
      <c r="A146" s="15"/>
      <c r="B146" s="166" t="s">
        <v>189</v>
      </c>
      <c r="C146" s="6"/>
      <c r="D146" s="6"/>
      <c r="E146" s="7"/>
      <c r="F146" s="7"/>
    </row>
    <row r="147" spans="1:6" s="33" customFormat="1">
      <c r="A147" s="15"/>
      <c r="B147" s="166" t="s">
        <v>190</v>
      </c>
      <c r="C147" s="6"/>
      <c r="D147" s="6"/>
      <c r="E147" s="7"/>
      <c r="F147" s="7"/>
    </row>
    <row r="148" spans="1:6" s="33" customFormat="1">
      <c r="A148" s="15"/>
      <c r="B148" s="166" t="s">
        <v>191</v>
      </c>
      <c r="C148" s="6"/>
      <c r="D148" s="6"/>
      <c r="E148" s="7"/>
      <c r="F148" s="7"/>
    </row>
    <row r="149" spans="1:6" s="33" customFormat="1">
      <c r="A149" s="15"/>
      <c r="B149" s="166" t="s">
        <v>192</v>
      </c>
      <c r="C149" s="6"/>
      <c r="D149" s="6"/>
      <c r="E149" s="7"/>
      <c r="F149" s="7"/>
    </row>
    <row r="150" spans="1:6" s="33" customFormat="1">
      <c r="A150" s="15"/>
      <c r="B150" s="166" t="s">
        <v>193</v>
      </c>
      <c r="C150" s="6"/>
      <c r="D150" s="6"/>
      <c r="E150" s="7"/>
      <c r="F150" s="7"/>
    </row>
    <row r="151" spans="1:6" s="33" customFormat="1">
      <c r="A151" s="15"/>
      <c r="B151" s="166" t="s">
        <v>194</v>
      </c>
      <c r="C151" s="6"/>
      <c r="D151" s="6"/>
      <c r="E151" s="7"/>
      <c r="F151" s="7"/>
    </row>
    <row r="152" spans="1:6" s="33" customFormat="1" ht="25.5">
      <c r="A152" s="15"/>
      <c r="B152" s="166" t="s">
        <v>195</v>
      </c>
      <c r="C152" s="6"/>
      <c r="D152" s="6"/>
      <c r="E152" s="7"/>
      <c r="F152" s="7"/>
    </row>
    <row r="153" spans="1:6" s="33" customFormat="1" ht="38.25">
      <c r="A153" s="15"/>
      <c r="B153" s="166" t="s">
        <v>196</v>
      </c>
      <c r="C153" s="6"/>
      <c r="D153" s="6"/>
      <c r="E153" s="7"/>
      <c r="F153" s="7"/>
    </row>
    <row r="154" spans="1:6" s="33" customFormat="1" ht="89.25">
      <c r="A154" s="15"/>
      <c r="B154" s="166" t="s">
        <v>197</v>
      </c>
      <c r="C154" s="6"/>
      <c r="D154" s="6"/>
      <c r="E154" s="7"/>
      <c r="F154" s="7"/>
    </row>
    <row r="155" spans="1:6" s="33" customFormat="1" ht="153">
      <c r="A155" s="15"/>
      <c r="B155" s="167" t="s">
        <v>577</v>
      </c>
      <c r="C155" s="6" t="s">
        <v>4</v>
      </c>
      <c r="D155" s="6">
        <v>2</v>
      </c>
      <c r="E155" s="7"/>
      <c r="F155" s="7"/>
    </row>
    <row r="156" spans="1:6" s="33" customFormat="1">
      <c r="A156" s="15"/>
      <c r="B156" s="166"/>
      <c r="C156" s="6"/>
      <c r="D156" s="6"/>
      <c r="E156" s="7"/>
      <c r="F156" s="7"/>
    </row>
    <row r="157" spans="1:6" s="37" customFormat="1" ht="38.25">
      <c r="A157" s="15">
        <f>COUNT($A$23:$A156)+1</f>
        <v>20</v>
      </c>
      <c r="B157" s="167" t="s">
        <v>583</v>
      </c>
      <c r="C157" s="6"/>
      <c r="D157" s="6"/>
      <c r="E157" s="41"/>
      <c r="F157" s="41"/>
    </row>
    <row r="158" spans="1:6" s="37" customFormat="1" ht="14.25">
      <c r="A158" s="15"/>
      <c r="B158" s="166" t="s">
        <v>200</v>
      </c>
      <c r="C158" s="6"/>
      <c r="D158" s="6"/>
      <c r="E158" s="41"/>
      <c r="F158" s="41"/>
    </row>
    <row r="159" spans="1:6" s="37" customFormat="1" ht="12.75">
      <c r="A159" s="15"/>
      <c r="B159" s="167" t="s">
        <v>578</v>
      </c>
      <c r="C159" s="6"/>
      <c r="D159" s="6"/>
      <c r="E159" s="41"/>
      <c r="F159" s="41"/>
    </row>
    <row r="160" spans="1:6" s="37" customFormat="1" ht="12.75">
      <c r="A160" s="15"/>
      <c r="B160" s="166" t="s">
        <v>201</v>
      </c>
      <c r="C160" s="6"/>
      <c r="D160" s="6"/>
      <c r="E160" s="41"/>
      <c r="F160" s="41"/>
    </row>
    <row r="161" spans="1:6" s="37" customFormat="1" ht="12.75">
      <c r="A161" s="15"/>
      <c r="B161" s="166" t="s">
        <v>202</v>
      </c>
      <c r="C161" s="6"/>
      <c r="D161" s="6"/>
      <c r="E161" s="41"/>
      <c r="F161" s="41"/>
    </row>
    <row r="162" spans="1:6" s="37" customFormat="1" ht="102">
      <c r="A162" s="15"/>
      <c r="B162" s="167" t="s">
        <v>579</v>
      </c>
      <c r="C162" s="6" t="s">
        <v>4</v>
      </c>
      <c r="D162" s="6">
        <v>3</v>
      </c>
      <c r="E162" s="41"/>
      <c r="F162" s="41"/>
    </row>
    <row r="163" spans="1:6" s="37" customFormat="1" ht="12.75">
      <c r="A163" s="15"/>
      <c r="B163" s="166"/>
      <c r="C163" s="6"/>
      <c r="D163" s="6"/>
      <c r="E163" s="41"/>
      <c r="F163" s="41"/>
    </row>
    <row r="164" spans="1:6" s="37" customFormat="1" ht="38.25">
      <c r="A164" s="15">
        <f>COUNT($A$23:$A163)+1</f>
        <v>21</v>
      </c>
      <c r="B164" s="167" t="s">
        <v>582</v>
      </c>
      <c r="C164" s="6"/>
      <c r="D164" s="6"/>
      <c r="E164" s="41"/>
      <c r="F164" s="41"/>
    </row>
    <row r="165" spans="1:6" s="37" customFormat="1" ht="14.25">
      <c r="A165" s="15"/>
      <c r="B165" s="166" t="s">
        <v>203</v>
      </c>
      <c r="C165" s="6"/>
      <c r="D165" s="6"/>
      <c r="E165" s="41"/>
      <c r="F165" s="41"/>
    </row>
    <row r="166" spans="1:6" s="37" customFormat="1" ht="12.75">
      <c r="A166" s="15"/>
      <c r="B166" s="167" t="s">
        <v>578</v>
      </c>
      <c r="C166" s="6"/>
      <c r="D166" s="6"/>
      <c r="E166" s="41"/>
      <c r="F166" s="41"/>
    </row>
    <row r="167" spans="1:6" s="37" customFormat="1" ht="12.75">
      <c r="A167" s="15"/>
      <c r="B167" s="166" t="s">
        <v>204</v>
      </c>
      <c r="C167" s="6"/>
      <c r="D167" s="6"/>
      <c r="E167" s="41"/>
      <c r="F167" s="41"/>
    </row>
    <row r="168" spans="1:6" s="37" customFormat="1" ht="12.75">
      <c r="A168" s="15"/>
      <c r="B168" s="166" t="s">
        <v>199</v>
      </c>
      <c r="C168" s="6"/>
      <c r="D168" s="6"/>
      <c r="E168" s="41"/>
      <c r="F168" s="41"/>
    </row>
    <row r="169" spans="1:6" s="37" customFormat="1" ht="102">
      <c r="A169" s="15"/>
      <c r="B169" s="167" t="s">
        <v>579</v>
      </c>
      <c r="C169" s="6" t="s">
        <v>4</v>
      </c>
      <c r="D169" s="6">
        <v>2</v>
      </c>
      <c r="E169" s="41"/>
      <c r="F169" s="41"/>
    </row>
    <row r="170" spans="1:6" s="37" customFormat="1" ht="12.75">
      <c r="A170" s="15"/>
      <c r="B170" s="166"/>
      <c r="C170" s="6"/>
      <c r="D170" s="6"/>
      <c r="E170" s="41"/>
      <c r="F170" s="41"/>
    </row>
    <row r="171" spans="1:6" s="37" customFormat="1" ht="38.25">
      <c r="A171" s="15">
        <f>COUNT($A$23:$A170)+1</f>
        <v>22</v>
      </c>
      <c r="B171" s="167" t="s">
        <v>582</v>
      </c>
      <c r="C171" s="6"/>
      <c r="D171" s="6"/>
      <c r="E171" s="41"/>
      <c r="F171" s="41"/>
    </row>
    <row r="172" spans="1:6" s="37" customFormat="1" ht="14.25">
      <c r="A172" s="15"/>
      <c r="B172" s="166" t="s">
        <v>206</v>
      </c>
      <c r="C172" s="6"/>
      <c r="D172" s="6"/>
      <c r="E172" s="41"/>
      <c r="F172" s="41"/>
    </row>
    <row r="173" spans="1:6" s="37" customFormat="1" ht="12.75">
      <c r="A173" s="15"/>
      <c r="B173" s="167" t="s">
        <v>578</v>
      </c>
      <c r="C173" s="6"/>
      <c r="D173" s="6"/>
      <c r="E173" s="41"/>
      <c r="F173" s="41"/>
    </row>
    <row r="174" spans="1:6" s="37" customFormat="1" ht="12.75">
      <c r="A174" s="15"/>
      <c r="B174" s="166" t="s">
        <v>207</v>
      </c>
      <c r="C174" s="6"/>
      <c r="D174" s="6"/>
      <c r="E174" s="41"/>
      <c r="F174" s="41"/>
    </row>
    <row r="175" spans="1:6" s="37" customFormat="1" ht="12.75">
      <c r="A175" s="15"/>
      <c r="B175" s="166" t="s">
        <v>205</v>
      </c>
      <c r="C175" s="6"/>
      <c r="D175" s="6"/>
      <c r="E175" s="41"/>
      <c r="F175" s="41"/>
    </row>
    <row r="176" spans="1:6" s="37" customFormat="1" ht="102">
      <c r="A176" s="15"/>
      <c r="B176" s="167" t="s">
        <v>579</v>
      </c>
      <c r="C176" s="6" t="s">
        <v>4</v>
      </c>
      <c r="D176" s="6">
        <v>2</v>
      </c>
      <c r="E176" s="41"/>
      <c r="F176" s="41"/>
    </row>
    <row r="177" spans="1:6" s="37" customFormat="1" ht="12.75">
      <c r="A177" s="15"/>
      <c r="B177" s="166"/>
      <c r="C177" s="6"/>
      <c r="D177" s="6"/>
      <c r="E177" s="41"/>
      <c r="F177" s="41"/>
    </row>
    <row r="178" spans="1:6" s="37" customFormat="1" ht="191.25">
      <c r="A178" s="15">
        <f>COUNT($A$23:$A177)+1</f>
        <v>23</v>
      </c>
      <c r="B178" s="168" t="s">
        <v>584</v>
      </c>
      <c r="C178" s="6"/>
      <c r="D178" s="6"/>
      <c r="E178" s="41"/>
      <c r="F178" s="41"/>
    </row>
    <row r="179" spans="1:6" s="37" customFormat="1" ht="12.75">
      <c r="A179" s="15"/>
      <c r="B179" s="166" t="s">
        <v>208</v>
      </c>
      <c r="C179" s="6"/>
      <c r="D179" s="6"/>
      <c r="E179" s="41"/>
      <c r="F179" s="41"/>
    </row>
    <row r="180" spans="1:6" s="37" customFormat="1" ht="12.75">
      <c r="A180" s="15"/>
      <c r="B180" s="166" t="s">
        <v>209</v>
      </c>
      <c r="C180" s="6"/>
      <c r="D180" s="6"/>
      <c r="E180" s="41"/>
      <c r="F180" s="41"/>
    </row>
    <row r="181" spans="1:6" s="37" customFormat="1" ht="12.75">
      <c r="A181" s="15"/>
      <c r="B181" s="166" t="s">
        <v>210</v>
      </c>
      <c r="C181" s="6"/>
      <c r="D181" s="6"/>
      <c r="E181" s="41"/>
      <c r="F181" s="41"/>
    </row>
    <row r="182" spans="1:6" s="37" customFormat="1" ht="12.75">
      <c r="A182" s="15"/>
      <c r="B182" s="167" t="s">
        <v>578</v>
      </c>
      <c r="C182" s="6"/>
      <c r="D182" s="6"/>
      <c r="E182" s="41"/>
      <c r="F182" s="41"/>
    </row>
    <row r="183" spans="1:6" s="37" customFormat="1" ht="12.75">
      <c r="A183" s="15"/>
      <c r="B183" s="166" t="s">
        <v>211</v>
      </c>
      <c r="C183" s="6"/>
      <c r="D183" s="6"/>
      <c r="E183" s="41"/>
      <c r="F183" s="41"/>
    </row>
    <row r="184" spans="1:6" s="37" customFormat="1" ht="12.75">
      <c r="A184" s="15"/>
      <c r="B184" s="166" t="s">
        <v>205</v>
      </c>
      <c r="C184" s="6"/>
      <c r="D184" s="6"/>
      <c r="E184" s="41"/>
      <c r="F184" s="41"/>
    </row>
    <row r="185" spans="1:6" s="37" customFormat="1" ht="25.5">
      <c r="A185" s="15"/>
      <c r="B185" s="167" t="s">
        <v>585</v>
      </c>
      <c r="C185" s="6" t="s">
        <v>4</v>
      </c>
      <c r="D185" s="6">
        <v>3</v>
      </c>
      <c r="E185" s="41"/>
      <c r="F185" s="41"/>
    </row>
    <row r="186" spans="1:6" s="37" customFormat="1" ht="12.75">
      <c r="A186" s="15"/>
      <c r="B186" s="166"/>
      <c r="C186" s="6"/>
      <c r="D186" s="6"/>
      <c r="E186" s="41"/>
      <c r="F186" s="41"/>
    </row>
    <row r="187" spans="1:6" s="37" customFormat="1" ht="191.25">
      <c r="A187" s="15">
        <f>COUNT($A$23:$A186)+1</f>
        <v>24</v>
      </c>
      <c r="B187" s="168" t="s">
        <v>584</v>
      </c>
      <c r="C187" s="6"/>
      <c r="D187" s="6"/>
      <c r="E187" s="41"/>
      <c r="F187" s="41"/>
    </row>
    <row r="188" spans="1:6" s="37" customFormat="1" ht="12.75">
      <c r="A188" s="15"/>
      <c r="B188" s="169" t="s">
        <v>212</v>
      </c>
      <c r="C188" s="6"/>
      <c r="D188" s="6"/>
      <c r="E188" s="41"/>
      <c r="F188" s="41"/>
    </row>
    <row r="189" spans="1:6" s="37" customFormat="1" ht="12.75">
      <c r="A189" s="15"/>
      <c r="B189" s="169" t="s">
        <v>213</v>
      </c>
      <c r="C189" s="6"/>
      <c r="D189" s="6"/>
      <c r="E189" s="41"/>
      <c r="F189" s="41"/>
    </row>
    <row r="190" spans="1:6" s="37" customFormat="1" ht="12.75">
      <c r="A190" s="15"/>
      <c r="B190" s="169" t="s">
        <v>210</v>
      </c>
      <c r="C190" s="6"/>
      <c r="D190" s="6"/>
      <c r="E190" s="41"/>
      <c r="F190" s="41"/>
    </row>
    <row r="191" spans="1:6" s="37" customFormat="1" ht="12.75">
      <c r="A191" s="15"/>
      <c r="B191" s="167" t="s">
        <v>578</v>
      </c>
      <c r="C191" s="6"/>
      <c r="D191" s="6"/>
      <c r="E191" s="41"/>
      <c r="F191" s="41"/>
    </row>
    <row r="192" spans="1:6" s="37" customFormat="1" ht="12.75">
      <c r="A192" s="15"/>
      <c r="B192" s="169" t="s">
        <v>214</v>
      </c>
      <c r="C192" s="6"/>
      <c r="D192" s="6"/>
      <c r="E192" s="41"/>
      <c r="F192" s="41"/>
    </row>
    <row r="193" spans="1:6" s="37" customFormat="1" ht="12.75">
      <c r="A193" s="15"/>
      <c r="B193" s="169" t="s">
        <v>215</v>
      </c>
      <c r="C193" s="6"/>
      <c r="D193" s="6"/>
      <c r="E193" s="41"/>
      <c r="F193" s="41"/>
    </row>
    <row r="194" spans="1:6" s="37" customFormat="1" ht="25.5">
      <c r="A194" s="15"/>
      <c r="B194" s="167" t="s">
        <v>585</v>
      </c>
      <c r="C194" s="6" t="s">
        <v>4</v>
      </c>
      <c r="D194" s="6">
        <v>4</v>
      </c>
      <c r="E194" s="41"/>
      <c r="F194" s="41"/>
    </row>
    <row r="195" spans="1:6" s="37" customFormat="1" ht="12.75">
      <c r="A195" s="15"/>
      <c r="B195" s="166"/>
      <c r="C195" s="6"/>
      <c r="D195" s="6"/>
      <c r="E195" s="41"/>
      <c r="F195" s="41"/>
    </row>
    <row r="196" spans="1:6" s="37" customFormat="1" ht="191.25">
      <c r="A196" s="15">
        <f>COUNT($A$23:$A195)+1</f>
        <v>25</v>
      </c>
      <c r="B196" s="168" t="s">
        <v>584</v>
      </c>
      <c r="C196" s="6"/>
      <c r="D196" s="6"/>
      <c r="E196" s="41"/>
      <c r="F196" s="41"/>
    </row>
    <row r="197" spans="1:6" s="37" customFormat="1" ht="12.75">
      <c r="A197" s="15"/>
      <c r="B197" s="169" t="s">
        <v>216</v>
      </c>
      <c r="C197" s="6"/>
      <c r="D197" s="6"/>
      <c r="E197" s="41"/>
      <c r="F197" s="41"/>
    </row>
    <row r="198" spans="1:6" s="37" customFormat="1" ht="12.75">
      <c r="A198" s="15"/>
      <c r="B198" s="169" t="s">
        <v>217</v>
      </c>
      <c r="C198" s="6"/>
      <c r="D198" s="6"/>
      <c r="E198" s="41"/>
      <c r="F198" s="41"/>
    </row>
    <row r="199" spans="1:6" s="37" customFormat="1" ht="12.75">
      <c r="A199" s="15"/>
      <c r="B199" s="169" t="s">
        <v>210</v>
      </c>
      <c r="C199" s="6"/>
      <c r="D199" s="6"/>
      <c r="E199" s="41"/>
      <c r="F199" s="41"/>
    </row>
    <row r="200" spans="1:6" s="37" customFormat="1" ht="12.75">
      <c r="A200" s="15"/>
      <c r="B200" s="167" t="s">
        <v>578</v>
      </c>
      <c r="C200" s="6"/>
      <c r="D200" s="6"/>
      <c r="E200" s="41"/>
      <c r="F200" s="41"/>
    </row>
    <row r="201" spans="1:6" s="37" customFormat="1" ht="12.75">
      <c r="A201" s="15"/>
      <c r="B201" s="169" t="s">
        <v>218</v>
      </c>
      <c r="C201" s="6"/>
      <c r="D201" s="6"/>
      <c r="E201" s="41"/>
      <c r="F201" s="41"/>
    </row>
    <row r="202" spans="1:6" s="37" customFormat="1" ht="12.75">
      <c r="A202" s="15"/>
      <c r="B202" s="169" t="s">
        <v>215</v>
      </c>
      <c r="C202" s="6"/>
      <c r="D202" s="6"/>
      <c r="E202" s="41"/>
      <c r="F202" s="41"/>
    </row>
    <row r="203" spans="1:6" s="37" customFormat="1" ht="25.5">
      <c r="A203" s="15"/>
      <c r="B203" s="167" t="s">
        <v>585</v>
      </c>
      <c r="C203" s="6" t="s">
        <v>4</v>
      </c>
      <c r="D203" s="6">
        <v>1</v>
      </c>
      <c r="E203" s="41"/>
      <c r="F203" s="41"/>
    </row>
    <row r="204" spans="1:6" s="37" customFormat="1" ht="12.75">
      <c r="A204" s="15"/>
      <c r="B204" s="166"/>
      <c r="C204" s="6"/>
      <c r="D204" s="6"/>
      <c r="E204" s="41"/>
      <c r="F204" s="41"/>
    </row>
    <row r="205" spans="1:6" s="38" customFormat="1" ht="114.75">
      <c r="A205" s="15">
        <f>COUNT($A$23:$A204)+1</f>
        <v>26</v>
      </c>
      <c r="B205" s="18" t="s">
        <v>485</v>
      </c>
      <c r="C205" s="6"/>
      <c r="D205" s="6"/>
      <c r="E205" s="41"/>
      <c r="F205" s="41"/>
    </row>
    <row r="206" spans="1:6" s="38" customFormat="1" ht="63.75">
      <c r="A206" s="15"/>
      <c r="B206" s="18" t="s">
        <v>219</v>
      </c>
      <c r="C206" s="6"/>
      <c r="D206" s="6"/>
      <c r="E206" s="41"/>
      <c r="F206" s="41"/>
    </row>
    <row r="207" spans="1:6" s="38" customFormat="1" ht="38.25">
      <c r="A207" s="15"/>
      <c r="B207" s="18" t="s">
        <v>220</v>
      </c>
      <c r="C207" s="6"/>
      <c r="D207" s="6"/>
      <c r="E207" s="41"/>
      <c r="F207" s="41"/>
    </row>
    <row r="208" spans="1:6" s="38" customFormat="1" ht="51">
      <c r="A208" s="15"/>
      <c r="B208" s="18" t="s">
        <v>221</v>
      </c>
      <c r="C208" s="6"/>
      <c r="D208" s="6"/>
      <c r="E208" s="41"/>
      <c r="F208" s="41"/>
    </row>
    <row r="209" spans="1:6" s="38" customFormat="1" ht="102">
      <c r="A209" s="15"/>
      <c r="B209" s="18" t="s">
        <v>222</v>
      </c>
      <c r="C209" s="6"/>
      <c r="D209" s="6"/>
      <c r="E209" s="41"/>
      <c r="F209" s="41"/>
    </row>
    <row r="210" spans="1:6" s="38" customFormat="1" ht="140.25">
      <c r="A210" s="15"/>
      <c r="B210" s="18" t="s">
        <v>223</v>
      </c>
      <c r="C210" s="6"/>
      <c r="D210" s="6"/>
      <c r="E210" s="41"/>
      <c r="F210" s="41"/>
    </row>
    <row r="211" spans="1:6" s="38" customFormat="1" ht="38.25">
      <c r="A211" s="15"/>
      <c r="B211" s="18" t="s">
        <v>224</v>
      </c>
      <c r="C211" s="6"/>
      <c r="D211" s="6"/>
      <c r="E211" s="41"/>
      <c r="F211" s="41"/>
    </row>
    <row r="212" spans="1:6" s="38" customFormat="1" ht="12.75">
      <c r="A212" s="15"/>
      <c r="B212" s="18" t="s">
        <v>225</v>
      </c>
      <c r="C212" s="6"/>
      <c r="D212" s="6"/>
      <c r="E212" s="41"/>
      <c r="F212" s="41"/>
    </row>
    <row r="213" spans="1:6" s="38" customFormat="1" ht="12.75">
      <c r="A213" s="15"/>
      <c r="B213" s="17" t="s">
        <v>226</v>
      </c>
      <c r="C213" s="6"/>
      <c r="D213" s="6"/>
      <c r="E213" s="41"/>
      <c r="F213" s="41"/>
    </row>
    <row r="214" spans="1:6" s="38" customFormat="1" ht="12.75">
      <c r="A214" s="15"/>
      <c r="B214" s="17" t="s">
        <v>448</v>
      </c>
      <c r="C214" s="6"/>
      <c r="D214" s="6"/>
      <c r="E214" s="41"/>
      <c r="F214" s="41"/>
    </row>
    <row r="215" spans="1:6" s="38" customFormat="1" ht="12.75">
      <c r="A215" s="15"/>
      <c r="B215" s="17" t="s">
        <v>449</v>
      </c>
      <c r="C215" s="6"/>
      <c r="D215" s="6"/>
      <c r="E215" s="41"/>
      <c r="F215" s="41"/>
    </row>
    <row r="216" spans="1:6" s="38" customFormat="1" ht="12.75">
      <c r="A216" s="15"/>
      <c r="B216" s="170" t="s">
        <v>228</v>
      </c>
      <c r="C216" s="6"/>
      <c r="D216" s="6"/>
      <c r="E216" s="41"/>
      <c r="F216" s="41"/>
    </row>
    <row r="217" spans="1:6" s="38" customFormat="1" ht="12.75">
      <c r="A217" s="15"/>
      <c r="B217" s="171" t="s">
        <v>450</v>
      </c>
      <c r="C217" s="6"/>
      <c r="D217" s="6"/>
      <c r="E217" s="41"/>
      <c r="F217" s="41"/>
    </row>
    <row r="218" spans="1:6" s="38" customFormat="1" ht="12.75">
      <c r="A218" s="15"/>
      <c r="B218" s="18" t="s">
        <v>451</v>
      </c>
      <c r="C218" s="6"/>
      <c r="D218" s="6"/>
      <c r="E218" s="41"/>
      <c r="F218" s="41"/>
    </row>
    <row r="219" spans="1:6" s="38" customFormat="1" ht="12.75">
      <c r="A219" s="15"/>
      <c r="B219" s="18" t="s">
        <v>229</v>
      </c>
      <c r="C219" s="6"/>
      <c r="D219" s="6"/>
      <c r="E219" s="41"/>
      <c r="F219" s="41"/>
    </row>
    <row r="220" spans="1:6" s="38" customFormat="1" ht="12.75">
      <c r="A220" s="15"/>
      <c r="B220" s="18" t="s">
        <v>452</v>
      </c>
      <c r="C220" s="6"/>
      <c r="D220" s="6"/>
      <c r="E220" s="41"/>
      <c r="F220" s="41"/>
    </row>
    <row r="221" spans="1:6" s="38" customFormat="1" ht="12.75">
      <c r="A221" s="15"/>
      <c r="B221" s="18" t="s">
        <v>230</v>
      </c>
      <c r="C221" s="6"/>
      <c r="D221" s="6"/>
      <c r="E221" s="41"/>
      <c r="F221" s="41"/>
    </row>
    <row r="222" spans="1:6" s="38" customFormat="1" ht="12.75">
      <c r="A222" s="15"/>
      <c r="B222" s="18" t="s">
        <v>231</v>
      </c>
      <c r="C222" s="6" t="s">
        <v>3</v>
      </c>
      <c r="D222" s="6">
        <v>2</v>
      </c>
      <c r="E222" s="41"/>
      <c r="F222" s="41"/>
    </row>
    <row r="223" spans="1:6" s="38" customFormat="1" ht="12.75">
      <c r="A223" s="15"/>
      <c r="B223" s="18"/>
      <c r="C223" s="6"/>
      <c r="D223" s="6"/>
      <c r="E223" s="41"/>
      <c r="F223" s="41"/>
    </row>
    <row r="224" spans="1:6" s="38" customFormat="1" ht="114.75">
      <c r="A224" s="15">
        <f>COUNT($A$23:$A223)+1</f>
        <v>27</v>
      </c>
      <c r="B224" s="18" t="s">
        <v>486</v>
      </c>
      <c r="C224" s="6"/>
      <c r="D224" s="6"/>
      <c r="E224" s="41"/>
      <c r="F224" s="41"/>
    </row>
    <row r="225" spans="1:6" s="38" customFormat="1" ht="63.75">
      <c r="A225" s="15"/>
      <c r="B225" s="18" t="s">
        <v>219</v>
      </c>
      <c r="C225" s="6"/>
      <c r="D225" s="6"/>
      <c r="E225" s="41"/>
      <c r="F225" s="41"/>
    </row>
    <row r="226" spans="1:6" s="38" customFormat="1" ht="38.25">
      <c r="A226" s="15"/>
      <c r="B226" s="18" t="s">
        <v>220</v>
      </c>
      <c r="C226" s="6"/>
      <c r="D226" s="6"/>
      <c r="E226" s="41"/>
      <c r="F226" s="41"/>
    </row>
    <row r="227" spans="1:6" s="38" customFormat="1" ht="51">
      <c r="A227" s="15"/>
      <c r="B227" s="18" t="s">
        <v>221</v>
      </c>
      <c r="C227" s="6"/>
      <c r="D227" s="6"/>
      <c r="E227" s="41"/>
      <c r="F227" s="41"/>
    </row>
    <row r="228" spans="1:6" s="38" customFormat="1" ht="102">
      <c r="A228" s="15"/>
      <c r="B228" s="18" t="s">
        <v>222</v>
      </c>
      <c r="C228" s="6"/>
      <c r="D228" s="6"/>
      <c r="E228" s="41"/>
      <c r="F228" s="41"/>
    </row>
    <row r="229" spans="1:6" s="38" customFormat="1" ht="127.5">
      <c r="A229" s="15"/>
      <c r="B229" s="18" t="s">
        <v>784</v>
      </c>
      <c r="C229" s="6"/>
      <c r="D229" s="6"/>
      <c r="E229" s="41"/>
      <c r="F229" s="41"/>
    </row>
    <row r="230" spans="1:6" s="38" customFormat="1" ht="51">
      <c r="A230" s="15"/>
      <c r="B230" s="18" t="s">
        <v>453</v>
      </c>
      <c r="C230" s="6"/>
      <c r="D230" s="6"/>
      <c r="E230" s="41"/>
      <c r="F230" s="41"/>
    </row>
    <row r="231" spans="1:6" s="38" customFormat="1" ht="12.75">
      <c r="A231" s="15"/>
      <c r="B231" s="18" t="s">
        <v>225</v>
      </c>
      <c r="C231" s="6"/>
      <c r="D231" s="6"/>
      <c r="E231" s="41"/>
      <c r="F231" s="41"/>
    </row>
    <row r="232" spans="1:6" s="38" customFormat="1" ht="12.75">
      <c r="A232" s="15"/>
      <c r="B232" s="17" t="s">
        <v>226</v>
      </c>
      <c r="C232" s="6"/>
      <c r="D232" s="6"/>
      <c r="E232" s="41"/>
      <c r="F232" s="41"/>
    </row>
    <row r="233" spans="1:6" s="38" customFormat="1" ht="12.75">
      <c r="A233" s="15"/>
      <c r="B233" s="17" t="s">
        <v>227</v>
      </c>
      <c r="C233" s="6"/>
      <c r="D233" s="6"/>
      <c r="E233" s="41"/>
      <c r="F233" s="41"/>
    </row>
    <row r="234" spans="1:6" s="38" customFormat="1" ht="12.75">
      <c r="A234" s="15"/>
      <c r="B234" s="17" t="s">
        <v>454</v>
      </c>
      <c r="C234" s="6"/>
      <c r="D234" s="6"/>
      <c r="E234" s="41"/>
      <c r="F234" s="41"/>
    </row>
    <row r="235" spans="1:6" s="38" customFormat="1" ht="12.75">
      <c r="A235" s="15"/>
      <c r="B235" s="170" t="s">
        <v>228</v>
      </c>
      <c r="C235" s="6"/>
      <c r="D235" s="6"/>
      <c r="E235" s="41"/>
      <c r="F235" s="41"/>
    </row>
    <row r="236" spans="1:6" s="38" customFormat="1" ht="12.75">
      <c r="A236" s="15"/>
      <c r="B236" s="171" t="s">
        <v>455</v>
      </c>
      <c r="C236" s="6"/>
      <c r="D236" s="6"/>
      <c r="E236" s="41"/>
      <c r="F236" s="41"/>
    </row>
    <row r="237" spans="1:6" s="38" customFormat="1" ht="12.75">
      <c r="A237" s="15"/>
      <c r="B237" s="18" t="s">
        <v>456</v>
      </c>
      <c r="C237" s="6"/>
      <c r="D237" s="6"/>
      <c r="E237" s="41"/>
      <c r="F237" s="41"/>
    </row>
    <row r="238" spans="1:6" s="38" customFormat="1" ht="12.75">
      <c r="A238" s="15"/>
      <c r="B238" s="18" t="s">
        <v>229</v>
      </c>
      <c r="C238" s="6"/>
      <c r="D238" s="6"/>
      <c r="E238" s="41"/>
      <c r="F238" s="41"/>
    </row>
    <row r="239" spans="1:6" s="38" customFormat="1" ht="12.75">
      <c r="A239" s="15"/>
      <c r="B239" s="18" t="s">
        <v>457</v>
      </c>
      <c r="C239" s="6"/>
      <c r="D239" s="6"/>
      <c r="E239" s="41"/>
      <c r="F239" s="41"/>
    </row>
    <row r="240" spans="1:6" s="38" customFormat="1" ht="12.75">
      <c r="A240" s="15"/>
      <c r="B240" s="18" t="s">
        <v>230</v>
      </c>
      <c r="C240" s="6"/>
      <c r="D240" s="6"/>
      <c r="E240" s="41"/>
      <c r="F240" s="41"/>
    </row>
    <row r="241" spans="1:6" s="38" customFormat="1" ht="12.75">
      <c r="A241" s="15"/>
      <c r="B241" s="18" t="s">
        <v>458</v>
      </c>
      <c r="C241" s="6" t="s">
        <v>3</v>
      </c>
      <c r="D241" s="6">
        <v>2</v>
      </c>
      <c r="E241" s="41"/>
      <c r="F241" s="41"/>
    </row>
    <row r="242" spans="1:6" s="38" customFormat="1" ht="12.75">
      <c r="A242" s="15"/>
      <c r="B242" s="18"/>
      <c r="C242" s="6"/>
      <c r="D242" s="6"/>
      <c r="E242" s="41"/>
      <c r="F242" s="41"/>
    </row>
    <row r="243" spans="1:6" s="38" customFormat="1" ht="63.75">
      <c r="A243" s="15">
        <f>COUNT($A$23:$A242)+1</f>
        <v>28</v>
      </c>
      <c r="B243" s="18" t="s">
        <v>232</v>
      </c>
      <c r="C243" s="6"/>
      <c r="D243" s="6"/>
      <c r="E243" s="41"/>
      <c r="F243" s="41"/>
    </row>
    <row r="244" spans="1:6" s="38" customFormat="1" ht="51">
      <c r="A244" s="15"/>
      <c r="B244" s="18" t="s">
        <v>233</v>
      </c>
      <c r="C244" s="6"/>
      <c r="D244" s="6"/>
      <c r="E244" s="41"/>
      <c r="F244" s="41"/>
    </row>
    <row r="245" spans="1:6" s="38" customFormat="1" ht="102">
      <c r="A245" s="15"/>
      <c r="B245" s="18" t="s">
        <v>234</v>
      </c>
      <c r="C245" s="6"/>
      <c r="D245" s="6"/>
      <c r="E245" s="41"/>
      <c r="F245" s="41"/>
    </row>
    <row r="246" spans="1:6" s="38" customFormat="1" ht="12.75">
      <c r="A246" s="15"/>
      <c r="B246" s="18" t="s">
        <v>235</v>
      </c>
      <c r="C246" s="6"/>
      <c r="D246" s="6"/>
      <c r="E246" s="41"/>
      <c r="F246" s="41"/>
    </row>
    <row r="247" spans="1:6" s="38" customFormat="1" ht="25.5">
      <c r="A247" s="15"/>
      <c r="B247" s="18" t="s">
        <v>236</v>
      </c>
      <c r="C247" s="6"/>
      <c r="D247" s="6"/>
      <c r="E247" s="41"/>
      <c r="F247" s="41"/>
    </row>
    <row r="248" spans="1:6" s="38" customFormat="1" ht="12.75">
      <c r="A248" s="15"/>
      <c r="B248" s="18" t="s">
        <v>237</v>
      </c>
      <c r="C248" s="6"/>
      <c r="D248" s="6"/>
      <c r="E248" s="41"/>
      <c r="F248" s="41"/>
    </row>
    <row r="249" spans="1:6" s="38" customFormat="1" ht="12.75">
      <c r="A249" s="15"/>
      <c r="B249" s="18" t="s">
        <v>238</v>
      </c>
      <c r="C249" s="6"/>
      <c r="D249" s="6"/>
      <c r="E249" s="41"/>
      <c r="F249" s="41"/>
    </row>
    <row r="250" spans="1:6" s="38" customFormat="1" ht="63.75">
      <c r="A250" s="15"/>
      <c r="B250" s="18" t="s">
        <v>239</v>
      </c>
      <c r="C250" s="6"/>
      <c r="D250" s="6"/>
      <c r="E250" s="41"/>
      <c r="F250" s="41"/>
    </row>
    <row r="251" spans="1:6" s="38" customFormat="1" ht="38.25">
      <c r="A251" s="15"/>
      <c r="B251" s="18" t="s">
        <v>240</v>
      </c>
      <c r="C251" s="6"/>
      <c r="D251" s="6"/>
      <c r="E251" s="41"/>
      <c r="F251" s="41"/>
    </row>
    <row r="252" spans="1:6" s="38" customFormat="1" ht="12.75">
      <c r="A252" s="15"/>
      <c r="B252" s="18" t="s">
        <v>241</v>
      </c>
      <c r="C252" s="6"/>
      <c r="D252" s="6"/>
      <c r="E252" s="41"/>
      <c r="F252" s="41"/>
    </row>
    <row r="253" spans="1:6" s="38" customFormat="1" ht="12.75">
      <c r="A253" s="15"/>
      <c r="B253" s="18" t="s">
        <v>242</v>
      </c>
      <c r="C253" s="6"/>
      <c r="D253" s="6"/>
      <c r="E253" s="41"/>
      <c r="F253" s="41"/>
    </row>
    <row r="254" spans="1:6" s="38" customFormat="1" ht="38.25">
      <c r="A254" s="15" t="s">
        <v>10</v>
      </c>
      <c r="B254" s="18" t="s">
        <v>487</v>
      </c>
      <c r="C254" s="6"/>
      <c r="D254" s="6"/>
      <c r="E254" s="41"/>
      <c r="F254" s="41"/>
    </row>
    <row r="255" spans="1:6" s="38" customFormat="1" ht="12.75">
      <c r="A255" s="15"/>
      <c r="B255" s="18" t="s">
        <v>243</v>
      </c>
      <c r="C255" s="6"/>
      <c r="D255" s="6"/>
      <c r="E255" s="41"/>
      <c r="F255" s="41"/>
    </row>
    <row r="256" spans="1:6" s="38" customFormat="1" ht="12.75">
      <c r="A256" s="15"/>
      <c r="B256" s="17" t="s">
        <v>226</v>
      </c>
      <c r="C256" s="6"/>
      <c r="D256" s="6"/>
      <c r="E256" s="41"/>
      <c r="F256" s="41"/>
    </row>
    <row r="257" spans="1:6" s="38" customFormat="1" ht="12.75">
      <c r="A257" s="15"/>
      <c r="B257" s="17" t="s">
        <v>248</v>
      </c>
      <c r="C257" s="6"/>
      <c r="D257" s="6"/>
      <c r="E257" s="41"/>
      <c r="F257" s="41"/>
    </row>
    <row r="258" spans="1:6" s="38" customFormat="1" ht="12.75">
      <c r="A258" s="15"/>
      <c r="B258" s="17" t="s">
        <v>245</v>
      </c>
      <c r="C258" s="6"/>
      <c r="D258" s="6"/>
      <c r="E258" s="41"/>
      <c r="F258" s="41"/>
    </row>
    <row r="259" spans="1:6" s="38" customFormat="1" ht="12.75">
      <c r="A259" s="15"/>
      <c r="B259" s="170" t="s">
        <v>228</v>
      </c>
      <c r="C259" s="6"/>
      <c r="D259" s="6"/>
      <c r="E259" s="41"/>
      <c r="F259" s="41"/>
    </row>
    <row r="260" spans="1:6" s="38" customFormat="1" ht="12.75">
      <c r="A260" s="15"/>
      <c r="B260" s="171" t="s">
        <v>459</v>
      </c>
      <c r="C260" s="6"/>
      <c r="D260" s="6"/>
      <c r="E260" s="41"/>
      <c r="F260" s="41"/>
    </row>
    <row r="261" spans="1:6" s="38" customFormat="1" ht="12.75">
      <c r="A261" s="15"/>
      <c r="B261" s="18" t="s">
        <v>460</v>
      </c>
      <c r="C261" s="6"/>
      <c r="D261" s="6"/>
      <c r="E261" s="41"/>
      <c r="F261" s="41"/>
    </row>
    <row r="262" spans="1:6" s="38" customFormat="1" ht="12.75">
      <c r="A262" s="15"/>
      <c r="B262" s="18" t="s">
        <v>229</v>
      </c>
      <c r="C262" s="6"/>
      <c r="D262" s="6"/>
      <c r="E262" s="41"/>
      <c r="F262" s="41"/>
    </row>
    <row r="263" spans="1:6" s="38" customFormat="1" ht="12.75">
      <c r="A263" s="15"/>
      <c r="B263" s="18" t="s">
        <v>246</v>
      </c>
      <c r="C263" s="6"/>
      <c r="D263" s="6"/>
      <c r="E263" s="41"/>
      <c r="F263" s="41"/>
    </row>
    <row r="264" spans="1:6" s="38" customFormat="1" ht="12.75">
      <c r="A264" s="15"/>
      <c r="B264" s="18" t="s">
        <v>247</v>
      </c>
      <c r="C264" s="6"/>
      <c r="D264" s="6"/>
      <c r="E264" s="41"/>
      <c r="F264" s="41"/>
    </row>
    <row r="265" spans="1:6" s="38" customFormat="1" ht="12.75">
      <c r="A265" s="15"/>
      <c r="B265" s="18" t="s">
        <v>250</v>
      </c>
      <c r="C265" s="6" t="s">
        <v>4</v>
      </c>
      <c r="D265" s="6">
        <v>1</v>
      </c>
      <c r="E265" s="41"/>
      <c r="F265" s="41"/>
    </row>
    <row r="266" spans="1:6" s="38" customFormat="1" ht="12.75">
      <c r="A266" s="15"/>
      <c r="B266" s="18"/>
      <c r="C266" s="6"/>
      <c r="D266" s="6"/>
      <c r="E266" s="41"/>
      <c r="F266" s="41"/>
    </row>
    <row r="267" spans="1:6" s="38" customFormat="1" ht="38.25">
      <c r="A267" s="15" t="s">
        <v>10</v>
      </c>
      <c r="B267" s="18" t="s">
        <v>488</v>
      </c>
      <c r="C267" s="6"/>
      <c r="D267" s="6"/>
      <c r="E267" s="41"/>
      <c r="F267" s="41"/>
    </row>
    <row r="268" spans="1:6" s="38" customFormat="1" ht="12.75">
      <c r="A268" s="15"/>
      <c r="B268" s="18" t="s">
        <v>259</v>
      </c>
      <c r="C268" s="6"/>
      <c r="D268" s="6"/>
      <c r="E268" s="41"/>
      <c r="F268" s="41"/>
    </row>
    <row r="269" spans="1:6" s="38" customFormat="1" ht="12.75">
      <c r="A269" s="15"/>
      <c r="B269" s="17" t="s">
        <v>226</v>
      </c>
      <c r="C269" s="6"/>
      <c r="D269" s="6"/>
      <c r="E269" s="41"/>
      <c r="F269" s="41"/>
    </row>
    <row r="270" spans="1:6" s="38" customFormat="1" ht="12.75">
      <c r="A270" s="15"/>
      <c r="B270" s="17" t="s">
        <v>461</v>
      </c>
      <c r="C270" s="6"/>
      <c r="D270" s="6"/>
      <c r="E270" s="41"/>
      <c r="F270" s="41"/>
    </row>
    <row r="271" spans="1:6" s="38" customFormat="1" ht="12.75">
      <c r="A271" s="15"/>
      <c r="B271" s="17" t="s">
        <v>462</v>
      </c>
      <c r="C271" s="6"/>
      <c r="D271" s="6"/>
      <c r="E271" s="41"/>
      <c r="F271" s="41"/>
    </row>
    <row r="272" spans="1:6" s="38" customFormat="1" ht="12.75">
      <c r="A272" s="15"/>
      <c r="B272" s="170" t="s">
        <v>228</v>
      </c>
      <c r="C272" s="6"/>
      <c r="D272" s="6"/>
      <c r="E272" s="41"/>
      <c r="F272" s="41"/>
    </row>
    <row r="273" spans="1:6" s="38" customFormat="1" ht="12.75">
      <c r="A273" s="15"/>
      <c r="B273" s="171" t="s">
        <v>463</v>
      </c>
      <c r="C273" s="6"/>
      <c r="D273" s="6"/>
      <c r="E273" s="41"/>
      <c r="F273" s="41"/>
    </row>
    <row r="274" spans="1:6" s="38" customFormat="1" ht="12.75">
      <c r="A274" s="15"/>
      <c r="B274" s="18" t="s">
        <v>464</v>
      </c>
      <c r="C274" s="6"/>
      <c r="D274" s="6"/>
      <c r="E274" s="41"/>
      <c r="F274" s="41"/>
    </row>
    <row r="275" spans="1:6" s="38" customFormat="1" ht="12.75">
      <c r="A275" s="15"/>
      <c r="B275" s="18" t="s">
        <v>229</v>
      </c>
      <c r="C275" s="6"/>
      <c r="D275" s="6"/>
      <c r="E275" s="41"/>
      <c r="F275" s="41"/>
    </row>
    <row r="276" spans="1:6" s="38" customFormat="1" ht="12.75">
      <c r="A276" s="15"/>
      <c r="B276" s="18" t="s">
        <v>249</v>
      </c>
      <c r="C276" s="6"/>
      <c r="D276" s="6"/>
      <c r="E276" s="41"/>
      <c r="F276" s="41"/>
    </row>
    <row r="277" spans="1:6" s="38" customFormat="1" ht="12.75">
      <c r="A277" s="15"/>
      <c r="B277" s="18" t="s">
        <v>465</v>
      </c>
      <c r="C277" s="6"/>
      <c r="D277" s="6"/>
      <c r="E277" s="41"/>
      <c r="F277" s="41"/>
    </row>
    <row r="278" spans="1:6" s="38" customFormat="1" ht="12.75">
      <c r="A278" s="15"/>
      <c r="B278" s="18" t="s">
        <v>247</v>
      </c>
      <c r="C278" s="6"/>
      <c r="D278" s="6"/>
      <c r="E278" s="41"/>
      <c r="F278" s="41"/>
    </row>
    <row r="279" spans="1:6" s="38" customFormat="1" ht="12.75">
      <c r="A279" s="15"/>
      <c r="B279" s="18" t="s">
        <v>466</v>
      </c>
      <c r="C279" s="6" t="s">
        <v>4</v>
      </c>
      <c r="D279" s="6">
        <v>1</v>
      </c>
      <c r="E279" s="41"/>
      <c r="F279" s="41"/>
    </row>
    <row r="280" spans="1:6" s="38" customFormat="1" ht="38.25">
      <c r="A280" s="15" t="s">
        <v>10</v>
      </c>
      <c r="B280" s="18" t="s">
        <v>251</v>
      </c>
      <c r="C280" s="6"/>
      <c r="D280" s="6"/>
      <c r="E280" s="41"/>
      <c r="F280" s="41"/>
    </row>
    <row r="281" spans="1:6" s="38" customFormat="1" ht="12.75">
      <c r="A281" s="15"/>
      <c r="B281" s="18" t="s">
        <v>252</v>
      </c>
      <c r="C281" s="6"/>
      <c r="D281" s="6"/>
      <c r="E281" s="41"/>
      <c r="F281" s="41"/>
    </row>
    <row r="282" spans="1:6" s="38" customFormat="1" ht="12.75">
      <c r="A282" s="15"/>
      <c r="B282" s="17" t="s">
        <v>226</v>
      </c>
      <c r="C282" s="6"/>
      <c r="D282" s="6"/>
      <c r="E282" s="41"/>
      <c r="F282" s="41"/>
    </row>
    <row r="283" spans="1:6" s="38" customFormat="1" ht="12.75">
      <c r="A283" s="15"/>
      <c r="B283" s="17" t="s">
        <v>253</v>
      </c>
      <c r="C283" s="6"/>
      <c r="D283" s="6"/>
      <c r="E283" s="41"/>
      <c r="F283" s="41"/>
    </row>
    <row r="284" spans="1:6" s="38" customFormat="1" ht="12.75">
      <c r="A284" s="15"/>
      <c r="B284" s="17" t="s">
        <v>254</v>
      </c>
      <c r="C284" s="6"/>
      <c r="D284" s="6"/>
      <c r="E284" s="41"/>
      <c r="F284" s="41"/>
    </row>
    <row r="285" spans="1:6" s="38" customFormat="1" ht="12.75">
      <c r="A285" s="15"/>
      <c r="B285" s="170" t="s">
        <v>228</v>
      </c>
      <c r="C285" s="6"/>
      <c r="D285" s="6"/>
      <c r="E285" s="41"/>
      <c r="F285" s="41"/>
    </row>
    <row r="286" spans="1:6" s="38" customFormat="1" ht="12.75">
      <c r="A286" s="15"/>
      <c r="B286" s="171" t="s">
        <v>255</v>
      </c>
      <c r="C286" s="6"/>
      <c r="D286" s="6"/>
      <c r="E286" s="41"/>
      <c r="F286" s="41"/>
    </row>
    <row r="287" spans="1:6" s="38" customFormat="1" ht="12.75">
      <c r="A287" s="15"/>
      <c r="B287" s="18" t="s">
        <v>256</v>
      </c>
      <c r="C287" s="6"/>
      <c r="D287" s="6"/>
      <c r="E287" s="41"/>
      <c r="F287" s="41"/>
    </row>
    <row r="288" spans="1:6" s="38" customFormat="1" ht="12.75">
      <c r="A288" s="15"/>
      <c r="B288" s="18" t="s">
        <v>229</v>
      </c>
      <c r="C288" s="6"/>
      <c r="D288" s="6"/>
      <c r="E288" s="41"/>
      <c r="F288" s="41"/>
    </row>
    <row r="289" spans="1:6" s="38" customFormat="1" ht="12.75">
      <c r="A289" s="15"/>
      <c r="B289" s="18" t="s">
        <v>249</v>
      </c>
      <c r="C289" s="6"/>
      <c r="D289" s="6"/>
      <c r="E289" s="41"/>
      <c r="F289" s="41"/>
    </row>
    <row r="290" spans="1:6" s="38" customFormat="1" ht="12.75">
      <c r="A290" s="15"/>
      <c r="B290" s="18" t="s">
        <v>257</v>
      </c>
      <c r="C290" s="6"/>
      <c r="D290" s="6"/>
      <c r="E290" s="41"/>
      <c r="F290" s="41"/>
    </row>
    <row r="291" spans="1:6" s="38" customFormat="1" ht="12.75">
      <c r="A291" s="15"/>
      <c r="B291" s="18" t="s">
        <v>247</v>
      </c>
      <c r="C291" s="6"/>
      <c r="D291" s="6"/>
      <c r="E291" s="41"/>
      <c r="F291" s="41"/>
    </row>
    <row r="292" spans="1:6" s="38" customFormat="1" ht="12.75">
      <c r="A292" s="15"/>
      <c r="B292" s="18" t="s">
        <v>258</v>
      </c>
      <c r="C292" s="6" t="s">
        <v>4</v>
      </c>
      <c r="D292" s="6">
        <v>1</v>
      </c>
      <c r="E292" s="41"/>
      <c r="F292" s="41"/>
    </row>
    <row r="293" spans="1:6" s="38" customFormat="1" ht="38.25">
      <c r="A293" s="15" t="s">
        <v>10</v>
      </c>
      <c r="B293" s="18" t="s">
        <v>489</v>
      </c>
      <c r="C293" s="6"/>
      <c r="D293" s="6"/>
      <c r="E293" s="41"/>
      <c r="F293" s="41"/>
    </row>
    <row r="294" spans="1:6" s="38" customFormat="1" ht="12.75">
      <c r="A294" s="15"/>
      <c r="B294" s="18" t="s">
        <v>259</v>
      </c>
      <c r="C294" s="6"/>
      <c r="D294" s="6"/>
      <c r="E294" s="41"/>
      <c r="F294" s="41"/>
    </row>
    <row r="295" spans="1:6" s="38" customFormat="1" ht="12.75">
      <c r="A295" s="15"/>
      <c r="B295" s="17" t="s">
        <v>226</v>
      </c>
      <c r="C295" s="6"/>
      <c r="D295" s="6"/>
      <c r="E295" s="41"/>
      <c r="F295" s="41"/>
    </row>
    <row r="296" spans="1:6" s="38" customFormat="1" ht="12.75">
      <c r="A296" s="15"/>
      <c r="B296" s="17" t="s">
        <v>467</v>
      </c>
      <c r="C296" s="6"/>
      <c r="D296" s="6"/>
      <c r="E296" s="41"/>
      <c r="F296" s="41"/>
    </row>
    <row r="297" spans="1:6" s="38" customFormat="1" ht="12.75">
      <c r="A297" s="15"/>
      <c r="B297" s="17" t="s">
        <v>254</v>
      </c>
      <c r="C297" s="6"/>
      <c r="D297" s="6"/>
      <c r="E297" s="41"/>
      <c r="F297" s="41"/>
    </row>
    <row r="298" spans="1:6" s="38" customFormat="1" ht="12.75">
      <c r="A298" s="15"/>
      <c r="B298" s="170" t="s">
        <v>228</v>
      </c>
      <c r="C298" s="6"/>
      <c r="D298" s="6"/>
      <c r="E298" s="41"/>
      <c r="F298" s="41"/>
    </row>
    <row r="299" spans="1:6" s="38" customFormat="1" ht="12.75">
      <c r="A299" s="15"/>
      <c r="B299" s="171" t="s">
        <v>255</v>
      </c>
      <c r="C299" s="6"/>
      <c r="D299" s="6"/>
      <c r="E299" s="41"/>
      <c r="F299" s="41"/>
    </row>
    <row r="300" spans="1:6" s="38" customFormat="1" ht="12.75">
      <c r="A300" s="15"/>
      <c r="B300" s="18" t="s">
        <v>468</v>
      </c>
      <c r="C300" s="6"/>
      <c r="D300" s="6"/>
      <c r="E300" s="41"/>
      <c r="F300" s="41"/>
    </row>
    <row r="301" spans="1:6" s="38" customFormat="1" ht="12.75">
      <c r="A301" s="15"/>
      <c r="B301" s="18" t="s">
        <v>229</v>
      </c>
      <c r="C301" s="6"/>
      <c r="D301" s="6"/>
      <c r="E301" s="41"/>
      <c r="F301" s="41"/>
    </row>
    <row r="302" spans="1:6" s="38" customFormat="1" ht="12.75">
      <c r="A302" s="15"/>
      <c r="B302" s="18" t="s">
        <v>249</v>
      </c>
      <c r="C302" s="6"/>
      <c r="D302" s="6"/>
      <c r="E302" s="41"/>
      <c r="F302" s="41"/>
    </row>
    <row r="303" spans="1:6" s="38" customFormat="1" ht="12.75">
      <c r="A303" s="15"/>
      <c r="B303" s="18" t="s">
        <v>469</v>
      </c>
      <c r="C303" s="6"/>
      <c r="D303" s="6"/>
      <c r="E303" s="41"/>
      <c r="F303" s="41"/>
    </row>
    <row r="304" spans="1:6" s="38" customFormat="1" ht="12.75">
      <c r="A304" s="15"/>
      <c r="B304" s="18" t="s">
        <v>247</v>
      </c>
      <c r="C304" s="6"/>
      <c r="D304" s="6"/>
      <c r="E304" s="41"/>
      <c r="F304" s="41"/>
    </row>
    <row r="305" spans="1:6" s="38" customFormat="1" ht="12.75">
      <c r="A305" s="15"/>
      <c r="B305" s="18" t="s">
        <v>470</v>
      </c>
      <c r="C305" s="6" t="s">
        <v>4</v>
      </c>
      <c r="D305" s="6">
        <v>1</v>
      </c>
      <c r="E305" s="41"/>
      <c r="F305" s="41"/>
    </row>
    <row r="306" spans="1:6" s="38" customFormat="1" ht="38.25">
      <c r="A306" s="15" t="s">
        <v>10</v>
      </c>
      <c r="B306" s="18" t="s">
        <v>490</v>
      </c>
      <c r="C306" s="6"/>
      <c r="D306" s="6"/>
      <c r="E306" s="41"/>
      <c r="F306" s="41"/>
    </row>
    <row r="307" spans="1:6" s="38" customFormat="1" ht="12.75">
      <c r="A307" s="15"/>
      <c r="B307" s="18" t="s">
        <v>471</v>
      </c>
      <c r="C307" s="6"/>
      <c r="D307" s="6"/>
      <c r="E307" s="41"/>
      <c r="F307" s="41"/>
    </row>
    <row r="308" spans="1:6" s="38" customFormat="1" ht="12.75">
      <c r="A308" s="15"/>
      <c r="B308" s="17" t="s">
        <v>226</v>
      </c>
      <c r="C308" s="6"/>
      <c r="D308" s="6"/>
      <c r="E308" s="41"/>
      <c r="F308" s="41"/>
    </row>
    <row r="309" spans="1:6" s="38" customFormat="1" ht="12.75">
      <c r="A309" s="15"/>
      <c r="B309" s="17" t="s">
        <v>244</v>
      </c>
      <c r="C309" s="6"/>
      <c r="D309" s="6"/>
      <c r="E309" s="41"/>
      <c r="F309" s="41"/>
    </row>
    <row r="310" spans="1:6" s="38" customFormat="1" ht="12.75">
      <c r="A310" s="15"/>
      <c r="B310" s="17" t="s">
        <v>245</v>
      </c>
      <c r="C310" s="6"/>
      <c r="D310" s="6"/>
      <c r="E310" s="41"/>
      <c r="F310" s="41"/>
    </row>
    <row r="311" spans="1:6" s="38" customFormat="1" ht="12.75">
      <c r="A311" s="15"/>
      <c r="B311" s="170" t="s">
        <v>228</v>
      </c>
      <c r="C311" s="6"/>
      <c r="D311" s="6"/>
      <c r="E311" s="41"/>
      <c r="F311" s="41"/>
    </row>
    <row r="312" spans="1:6" s="38" customFormat="1" ht="12.75">
      <c r="A312" s="15"/>
      <c r="B312" s="171" t="s">
        <v>472</v>
      </c>
      <c r="C312" s="6"/>
      <c r="D312" s="6"/>
      <c r="E312" s="41"/>
      <c r="F312" s="41"/>
    </row>
    <row r="313" spans="1:6" s="38" customFormat="1" ht="12.75">
      <c r="A313" s="15"/>
      <c r="B313" s="18" t="s">
        <v>473</v>
      </c>
      <c r="C313" s="6"/>
      <c r="D313" s="6"/>
      <c r="E313" s="41"/>
      <c r="F313" s="41"/>
    </row>
    <row r="314" spans="1:6" s="38" customFormat="1" ht="12.75">
      <c r="A314" s="15"/>
      <c r="B314" s="18" t="s">
        <v>229</v>
      </c>
      <c r="C314" s="6"/>
      <c r="D314" s="6"/>
      <c r="E314" s="41"/>
      <c r="F314" s="41"/>
    </row>
    <row r="315" spans="1:6" s="38" customFormat="1" ht="12.75">
      <c r="A315" s="15"/>
      <c r="B315" s="18" t="s">
        <v>260</v>
      </c>
      <c r="C315" s="6"/>
      <c r="D315" s="6"/>
      <c r="E315" s="41"/>
      <c r="F315" s="41"/>
    </row>
    <row r="316" spans="1:6" s="38" customFormat="1" ht="12.75">
      <c r="A316" s="15"/>
      <c r="B316" s="18" t="s">
        <v>261</v>
      </c>
      <c r="C316" s="6"/>
      <c r="D316" s="6"/>
      <c r="E316" s="41"/>
      <c r="F316" s="41"/>
    </row>
    <row r="317" spans="1:6" s="38" customFormat="1" ht="12.75">
      <c r="A317" s="15"/>
      <c r="B317" s="18" t="s">
        <v>247</v>
      </c>
      <c r="C317" s="6"/>
      <c r="D317" s="6"/>
      <c r="E317" s="41"/>
      <c r="F317" s="41"/>
    </row>
    <row r="318" spans="1:6" s="38" customFormat="1" ht="12.75">
      <c r="A318" s="15"/>
      <c r="B318" s="18" t="s">
        <v>262</v>
      </c>
      <c r="C318" s="6" t="s">
        <v>4</v>
      </c>
      <c r="D318" s="6">
        <v>1</v>
      </c>
      <c r="E318" s="41"/>
      <c r="F318" s="41"/>
    </row>
    <row r="319" spans="1:6" s="38" customFormat="1" ht="38.25">
      <c r="A319" s="15" t="s">
        <v>10</v>
      </c>
      <c r="B319" s="18" t="s">
        <v>491</v>
      </c>
      <c r="C319" s="6"/>
      <c r="D319" s="6"/>
      <c r="E319" s="41"/>
      <c r="F319" s="41"/>
    </row>
    <row r="320" spans="1:6" s="38" customFormat="1" ht="12.75">
      <c r="A320" s="15"/>
      <c r="B320" s="18" t="s">
        <v>263</v>
      </c>
      <c r="C320" s="6"/>
      <c r="D320" s="6"/>
      <c r="E320" s="41"/>
      <c r="F320" s="41"/>
    </row>
    <row r="321" spans="1:6" s="38" customFormat="1" ht="12.75">
      <c r="A321" s="15"/>
      <c r="B321" s="17" t="s">
        <v>226</v>
      </c>
      <c r="C321" s="6"/>
      <c r="D321" s="6"/>
      <c r="E321" s="41"/>
      <c r="F321" s="41"/>
    </row>
    <row r="322" spans="1:6" s="38" customFormat="1" ht="12.75">
      <c r="A322" s="15"/>
      <c r="B322" s="17" t="s">
        <v>264</v>
      </c>
      <c r="C322" s="6"/>
      <c r="D322" s="6"/>
      <c r="E322" s="41"/>
      <c r="F322" s="41"/>
    </row>
    <row r="323" spans="1:6" s="38" customFormat="1" ht="12.75">
      <c r="A323" s="15"/>
      <c r="B323" s="17" t="s">
        <v>245</v>
      </c>
      <c r="C323" s="6"/>
      <c r="D323" s="6"/>
      <c r="E323" s="41"/>
      <c r="F323" s="41"/>
    </row>
    <row r="324" spans="1:6" s="38" customFormat="1" ht="12.75">
      <c r="A324" s="15"/>
      <c r="B324" s="170" t="s">
        <v>228</v>
      </c>
      <c r="C324" s="6"/>
      <c r="D324" s="6"/>
      <c r="E324" s="41"/>
      <c r="F324" s="41"/>
    </row>
    <row r="325" spans="1:6" s="38" customFormat="1" ht="12.75">
      <c r="A325" s="15"/>
      <c r="B325" s="171" t="s">
        <v>474</v>
      </c>
      <c r="C325" s="6"/>
      <c r="D325" s="6"/>
      <c r="E325" s="41"/>
      <c r="F325" s="41"/>
    </row>
    <row r="326" spans="1:6" s="38" customFormat="1" ht="12.75">
      <c r="A326" s="15"/>
      <c r="B326" s="18" t="s">
        <v>475</v>
      </c>
      <c r="C326" s="6"/>
      <c r="D326" s="6"/>
      <c r="E326" s="41"/>
      <c r="F326" s="41"/>
    </row>
    <row r="327" spans="1:6" s="38" customFormat="1" ht="12.75">
      <c r="A327" s="15"/>
      <c r="B327" s="18" t="s">
        <v>229</v>
      </c>
      <c r="C327" s="6"/>
      <c r="D327" s="6"/>
      <c r="E327" s="41"/>
      <c r="F327" s="41"/>
    </row>
    <row r="328" spans="1:6" s="38" customFormat="1" ht="12.75">
      <c r="A328" s="15"/>
      <c r="B328" s="18" t="s">
        <v>265</v>
      </c>
      <c r="C328" s="6"/>
      <c r="D328" s="6"/>
      <c r="E328" s="41"/>
      <c r="F328" s="41"/>
    </row>
    <row r="329" spans="1:6" s="38" customFormat="1" ht="12.75">
      <c r="A329" s="15"/>
      <c r="B329" s="18" t="s">
        <v>247</v>
      </c>
      <c r="C329" s="6"/>
      <c r="D329" s="6"/>
      <c r="E329" s="41"/>
      <c r="F329" s="41"/>
    </row>
    <row r="330" spans="1:6" s="38" customFormat="1" ht="12.75">
      <c r="A330" s="15"/>
      <c r="B330" s="18" t="s">
        <v>266</v>
      </c>
      <c r="C330" s="6" t="s">
        <v>4</v>
      </c>
      <c r="D330" s="6">
        <v>1</v>
      </c>
      <c r="E330" s="41"/>
      <c r="F330" s="41"/>
    </row>
    <row r="331" spans="1:6" s="38" customFormat="1" ht="12.75">
      <c r="A331" s="15"/>
      <c r="B331" s="18"/>
      <c r="C331" s="6"/>
      <c r="D331" s="6"/>
      <c r="E331" s="41"/>
      <c r="F331" s="41"/>
    </row>
    <row r="332" spans="1:6" s="38" customFormat="1" ht="114.75">
      <c r="A332" s="15">
        <f>COUNT($A$23:$A331)+1</f>
        <v>29</v>
      </c>
      <c r="B332" s="18" t="s">
        <v>492</v>
      </c>
      <c r="C332" s="6"/>
      <c r="D332" s="6"/>
      <c r="E332" s="41"/>
      <c r="F332" s="41"/>
    </row>
    <row r="333" spans="1:6" s="38" customFormat="1" ht="63.75">
      <c r="A333" s="15"/>
      <c r="B333" s="18" t="s">
        <v>219</v>
      </c>
      <c r="C333" s="6"/>
      <c r="D333" s="6"/>
      <c r="E333" s="41"/>
      <c r="F333" s="41"/>
    </row>
    <row r="334" spans="1:6" s="38" customFormat="1" ht="51">
      <c r="A334" s="15"/>
      <c r="B334" s="18" t="s">
        <v>221</v>
      </c>
      <c r="C334" s="6"/>
      <c r="D334" s="6"/>
      <c r="E334" s="41"/>
      <c r="F334" s="41"/>
    </row>
    <row r="335" spans="1:6" s="38" customFormat="1" ht="102">
      <c r="A335" s="15"/>
      <c r="B335" s="18" t="s">
        <v>222</v>
      </c>
      <c r="C335" s="6"/>
      <c r="D335" s="6"/>
      <c r="E335" s="41"/>
      <c r="F335" s="41"/>
    </row>
    <row r="336" spans="1:6" s="38" customFormat="1" ht="127.5">
      <c r="A336" s="15"/>
      <c r="B336" s="18" t="s">
        <v>783</v>
      </c>
      <c r="C336" s="6"/>
      <c r="D336" s="6"/>
      <c r="E336" s="41"/>
      <c r="F336" s="41"/>
    </row>
    <row r="337" spans="1:6" s="38" customFormat="1" ht="51">
      <c r="A337" s="15"/>
      <c r="B337" s="18" t="s">
        <v>476</v>
      </c>
      <c r="C337" s="6"/>
      <c r="D337" s="6"/>
      <c r="E337" s="41"/>
      <c r="F337" s="41"/>
    </row>
    <row r="338" spans="1:6" s="38" customFormat="1" ht="12.75">
      <c r="A338" s="15"/>
      <c r="B338" s="18" t="s">
        <v>225</v>
      </c>
      <c r="C338" s="6"/>
      <c r="D338" s="6"/>
      <c r="E338" s="41"/>
      <c r="F338" s="41"/>
    </row>
    <row r="339" spans="1:6" s="38" customFormat="1" ht="12.75">
      <c r="A339" s="15"/>
      <c r="B339" s="17" t="s">
        <v>226</v>
      </c>
      <c r="C339" s="6"/>
      <c r="D339" s="6"/>
      <c r="E339" s="41"/>
      <c r="F339" s="41"/>
    </row>
    <row r="340" spans="1:6" s="38" customFormat="1" ht="12.75">
      <c r="A340" s="15"/>
      <c r="B340" s="17" t="s">
        <v>448</v>
      </c>
      <c r="C340" s="6"/>
      <c r="D340" s="6"/>
      <c r="E340" s="41"/>
      <c r="F340" s="41"/>
    </row>
    <row r="341" spans="1:6" s="38" customFormat="1" ht="12.75">
      <c r="A341" s="15"/>
      <c r="B341" s="17" t="s">
        <v>449</v>
      </c>
      <c r="C341" s="6"/>
      <c r="D341" s="6"/>
      <c r="E341" s="41"/>
      <c r="F341" s="41"/>
    </row>
    <row r="342" spans="1:6" s="38" customFormat="1" ht="12.75">
      <c r="A342" s="15"/>
      <c r="B342" s="170" t="s">
        <v>228</v>
      </c>
      <c r="C342" s="6"/>
      <c r="D342" s="6"/>
      <c r="E342" s="41"/>
      <c r="F342" s="41"/>
    </row>
    <row r="343" spans="1:6" s="38" customFormat="1" ht="12.75">
      <c r="A343" s="15"/>
      <c r="B343" s="171" t="s">
        <v>477</v>
      </c>
      <c r="C343" s="6"/>
      <c r="D343" s="6"/>
      <c r="E343" s="41"/>
      <c r="F343" s="41"/>
    </row>
    <row r="344" spans="1:6" s="38" customFormat="1" ht="12.75">
      <c r="A344" s="15"/>
      <c r="B344" s="18" t="s">
        <v>478</v>
      </c>
      <c r="C344" s="6"/>
      <c r="D344" s="6"/>
      <c r="E344" s="41"/>
      <c r="F344" s="41"/>
    </row>
    <row r="345" spans="1:6" s="38" customFormat="1" ht="12.75">
      <c r="A345" s="15"/>
      <c r="B345" s="18" t="s">
        <v>229</v>
      </c>
      <c r="C345" s="6"/>
      <c r="D345" s="6"/>
      <c r="E345" s="41"/>
      <c r="F345" s="41"/>
    </row>
    <row r="346" spans="1:6" s="38" customFormat="1" ht="12.75">
      <c r="A346" s="15"/>
      <c r="B346" s="18" t="s">
        <v>267</v>
      </c>
      <c r="C346" s="6"/>
      <c r="D346" s="6"/>
      <c r="E346" s="41"/>
      <c r="F346" s="41"/>
    </row>
    <row r="347" spans="1:6" s="38" customFormat="1" ht="12.75">
      <c r="A347" s="15"/>
      <c r="B347" s="18" t="s">
        <v>230</v>
      </c>
      <c r="C347" s="6"/>
      <c r="D347" s="6"/>
      <c r="E347" s="41"/>
      <c r="F347" s="41"/>
    </row>
    <row r="348" spans="1:6" s="38" customFormat="1" ht="12.75">
      <c r="A348" s="15"/>
      <c r="B348" s="18" t="s">
        <v>479</v>
      </c>
      <c r="C348" s="6" t="s">
        <v>3</v>
      </c>
      <c r="D348" s="6">
        <v>1</v>
      </c>
      <c r="E348" s="41"/>
      <c r="F348" s="41"/>
    </row>
    <row r="349" spans="1:6" s="38" customFormat="1" ht="12.75">
      <c r="A349" s="15"/>
      <c r="B349" s="18"/>
      <c r="C349" s="6"/>
      <c r="D349" s="6"/>
      <c r="E349" s="41"/>
      <c r="F349" s="41"/>
    </row>
    <row r="350" spans="1:6" s="38" customFormat="1" ht="114.75">
      <c r="A350" s="15">
        <f>COUNT($A$23:$A349)+1</f>
        <v>30</v>
      </c>
      <c r="B350" s="18" t="s">
        <v>785</v>
      </c>
      <c r="C350" s="6"/>
      <c r="D350" s="6"/>
      <c r="E350" s="41"/>
      <c r="F350" s="41"/>
    </row>
    <row r="351" spans="1:6" s="38" customFormat="1" ht="63.75">
      <c r="A351" s="15"/>
      <c r="B351" s="18" t="s">
        <v>219</v>
      </c>
      <c r="C351" s="6"/>
      <c r="D351" s="6"/>
      <c r="E351" s="41"/>
      <c r="F351" s="41"/>
    </row>
    <row r="352" spans="1:6" s="38" customFormat="1" ht="51">
      <c r="A352" s="15"/>
      <c r="B352" s="18" t="s">
        <v>221</v>
      </c>
      <c r="C352" s="6"/>
      <c r="D352" s="6"/>
      <c r="E352" s="41"/>
      <c r="F352" s="41"/>
    </row>
    <row r="353" spans="1:6" s="38" customFormat="1" ht="102">
      <c r="A353" s="15"/>
      <c r="B353" s="18" t="s">
        <v>222</v>
      </c>
      <c r="C353" s="6"/>
      <c r="D353" s="6"/>
      <c r="E353" s="41"/>
      <c r="F353" s="41"/>
    </row>
    <row r="354" spans="1:6" s="38" customFormat="1" ht="116.25" customHeight="1">
      <c r="A354" s="15"/>
      <c r="B354" s="18" t="s">
        <v>783</v>
      </c>
      <c r="C354" s="6"/>
      <c r="D354" s="6"/>
      <c r="E354" s="41"/>
      <c r="F354" s="41"/>
    </row>
    <row r="355" spans="1:6" s="38" customFormat="1" ht="51">
      <c r="A355" s="15"/>
      <c r="B355" s="77" t="s">
        <v>476</v>
      </c>
      <c r="C355" s="6"/>
      <c r="D355" s="6"/>
      <c r="E355" s="41"/>
      <c r="F355" s="41"/>
    </row>
    <row r="356" spans="1:6" s="38" customFormat="1" ht="12.75">
      <c r="A356" s="15"/>
      <c r="B356" s="77" t="s">
        <v>225</v>
      </c>
      <c r="C356" s="6"/>
      <c r="D356" s="6"/>
      <c r="E356" s="41"/>
      <c r="F356" s="41"/>
    </row>
    <row r="357" spans="1:6" s="38" customFormat="1" ht="12.75">
      <c r="A357" s="15"/>
      <c r="B357" s="122" t="s">
        <v>226</v>
      </c>
      <c r="C357" s="6"/>
      <c r="D357" s="6"/>
      <c r="E357" s="41"/>
      <c r="F357" s="41"/>
    </row>
    <row r="358" spans="1:6" s="38" customFormat="1" ht="12.75">
      <c r="A358" s="15"/>
      <c r="B358" s="122" t="s">
        <v>786</v>
      </c>
      <c r="C358" s="6"/>
      <c r="D358" s="6"/>
      <c r="E358" s="41"/>
      <c r="F358" s="41"/>
    </row>
    <row r="359" spans="1:6" s="38" customFormat="1" ht="12.75">
      <c r="A359" s="15"/>
      <c r="B359" s="122" t="s">
        <v>787</v>
      </c>
      <c r="C359" s="6"/>
      <c r="D359" s="6"/>
      <c r="E359" s="41"/>
      <c r="F359" s="41"/>
    </row>
    <row r="360" spans="1:6" s="38" customFormat="1" ht="12.75">
      <c r="A360" s="15"/>
      <c r="B360" s="126" t="s">
        <v>228</v>
      </c>
      <c r="C360" s="6"/>
      <c r="D360" s="6"/>
      <c r="E360" s="41"/>
      <c r="F360" s="41"/>
    </row>
    <row r="361" spans="1:6" s="38" customFormat="1" ht="12.75">
      <c r="A361" s="15"/>
      <c r="B361" s="127" t="s">
        <v>788</v>
      </c>
      <c r="C361" s="6"/>
      <c r="D361" s="6"/>
      <c r="E361" s="41"/>
      <c r="F361" s="41"/>
    </row>
    <row r="362" spans="1:6" s="38" customFormat="1" ht="12.75">
      <c r="A362" s="15"/>
      <c r="B362" s="77" t="s">
        <v>790</v>
      </c>
      <c r="C362" s="6"/>
      <c r="D362" s="6"/>
      <c r="E362" s="41"/>
      <c r="F362" s="41"/>
    </row>
    <row r="363" spans="1:6" s="38" customFormat="1" ht="12.75">
      <c r="A363" s="15"/>
      <c r="B363" s="77" t="s">
        <v>229</v>
      </c>
      <c r="C363" s="6"/>
      <c r="D363" s="6"/>
      <c r="E363" s="41"/>
      <c r="F363" s="41"/>
    </row>
    <row r="364" spans="1:6" s="38" customFormat="1" ht="12.75">
      <c r="A364" s="15"/>
      <c r="B364" s="77" t="s">
        <v>267</v>
      </c>
      <c r="C364" s="6"/>
      <c r="D364" s="6"/>
      <c r="E364" s="41"/>
      <c r="F364" s="41"/>
    </row>
    <row r="365" spans="1:6" s="38" customFormat="1" ht="12.75">
      <c r="A365" s="15"/>
      <c r="B365" s="77" t="s">
        <v>230</v>
      </c>
      <c r="C365" s="6"/>
      <c r="D365" s="6"/>
      <c r="E365" s="41"/>
      <c r="F365" s="41"/>
    </row>
    <row r="366" spans="1:6" s="38" customFormat="1" ht="12.75">
      <c r="A366" s="15"/>
      <c r="B366" s="77" t="s">
        <v>789</v>
      </c>
      <c r="C366" s="6" t="s">
        <v>3</v>
      </c>
      <c r="D366" s="6">
        <v>1</v>
      </c>
      <c r="E366" s="41"/>
      <c r="F366" s="41"/>
    </row>
    <row r="367" spans="1:6" s="38" customFormat="1" ht="12.75">
      <c r="A367" s="15"/>
      <c r="B367" s="77"/>
      <c r="C367" s="6"/>
      <c r="D367" s="6"/>
      <c r="E367" s="41"/>
      <c r="F367" s="41"/>
    </row>
    <row r="368" spans="1:6" s="37" customFormat="1" ht="25.5">
      <c r="A368" s="15">
        <f>COUNT($A$23:$A367)+1</f>
        <v>31</v>
      </c>
      <c r="B368" s="128" t="s">
        <v>586</v>
      </c>
      <c r="C368" s="6" t="s">
        <v>3</v>
      </c>
      <c r="D368" s="6">
        <v>12</v>
      </c>
      <c r="E368" s="41"/>
      <c r="F368" s="41"/>
    </row>
    <row r="369" spans="1:6" s="37" customFormat="1" ht="12.75">
      <c r="A369" s="15"/>
      <c r="B369" s="77"/>
      <c r="C369" s="6"/>
      <c r="D369" s="6"/>
      <c r="E369" s="41"/>
      <c r="F369" s="41"/>
    </row>
    <row r="370" spans="1:6" s="37" customFormat="1" ht="38.25">
      <c r="A370" s="15">
        <f>COUNT($A$23:$A369)+1</f>
        <v>32</v>
      </c>
      <c r="B370" s="77" t="s">
        <v>268</v>
      </c>
      <c r="C370" s="6"/>
      <c r="D370" s="6"/>
      <c r="E370" s="41"/>
      <c r="F370" s="41"/>
    </row>
    <row r="371" spans="1:6" s="37" customFormat="1" ht="12.75">
      <c r="A371" s="15"/>
      <c r="B371" s="77" t="s">
        <v>269</v>
      </c>
      <c r="C371" s="6" t="s">
        <v>3</v>
      </c>
      <c r="D371" s="6">
        <v>5</v>
      </c>
      <c r="E371" s="41"/>
      <c r="F371" s="41"/>
    </row>
    <row r="372" spans="1:6" s="37" customFormat="1" ht="12.75">
      <c r="A372" s="15"/>
      <c r="B372" s="77" t="s">
        <v>270</v>
      </c>
      <c r="C372" s="6" t="s">
        <v>3</v>
      </c>
      <c r="D372" s="6">
        <v>2</v>
      </c>
      <c r="E372" s="41"/>
      <c r="F372" s="41"/>
    </row>
    <row r="373" spans="1:6" s="37" customFormat="1" ht="12.75">
      <c r="A373" s="15"/>
      <c r="B373" s="77" t="s">
        <v>271</v>
      </c>
      <c r="C373" s="6" t="s">
        <v>3</v>
      </c>
      <c r="D373" s="6">
        <v>2</v>
      </c>
      <c r="E373" s="41"/>
      <c r="F373" s="41"/>
    </row>
    <row r="374" spans="1:6" s="37" customFormat="1" ht="12.75">
      <c r="A374" s="15"/>
      <c r="B374" s="77"/>
      <c r="C374" s="6"/>
      <c r="D374" s="6"/>
      <c r="E374" s="41"/>
      <c r="F374" s="41"/>
    </row>
    <row r="375" spans="1:6" s="37" customFormat="1" ht="102">
      <c r="A375" s="15">
        <f>COUNT($A$23:$A374)+1</f>
        <v>33</v>
      </c>
      <c r="B375" s="17" t="s">
        <v>493</v>
      </c>
      <c r="C375" s="6"/>
      <c r="D375" s="6"/>
      <c r="E375" s="41"/>
      <c r="F375" s="41"/>
    </row>
    <row r="376" spans="1:6" s="37" customFormat="1" ht="12.75">
      <c r="A376" s="15"/>
      <c r="B376" s="164" t="s">
        <v>587</v>
      </c>
      <c r="C376" s="6"/>
      <c r="D376" s="6"/>
      <c r="E376" s="41"/>
      <c r="F376" s="41"/>
    </row>
    <row r="377" spans="1:6" s="37" customFormat="1" ht="12.75">
      <c r="A377" s="15"/>
      <c r="B377" s="164" t="s">
        <v>588</v>
      </c>
      <c r="C377" s="6"/>
      <c r="D377" s="6"/>
      <c r="E377" s="41"/>
      <c r="F377" s="41"/>
    </row>
    <row r="378" spans="1:6" s="37" customFormat="1" ht="12.75">
      <c r="A378" s="15"/>
      <c r="B378" s="164" t="s">
        <v>480</v>
      </c>
      <c r="C378" s="6"/>
      <c r="D378" s="6"/>
      <c r="E378" s="41"/>
      <c r="F378" s="41"/>
    </row>
    <row r="379" spans="1:6" s="37" customFormat="1" ht="12.75">
      <c r="A379" s="15"/>
      <c r="B379" s="164" t="s">
        <v>275</v>
      </c>
      <c r="C379" s="6"/>
      <c r="D379" s="6"/>
      <c r="E379" s="41"/>
      <c r="F379" s="41"/>
    </row>
    <row r="380" spans="1:6" s="37" customFormat="1" ht="12.75">
      <c r="A380" s="15"/>
      <c r="B380" s="164" t="s">
        <v>589</v>
      </c>
      <c r="C380" s="6"/>
      <c r="D380" s="6"/>
      <c r="E380" s="41"/>
      <c r="F380" s="41"/>
    </row>
    <row r="381" spans="1:6" s="37" customFormat="1" ht="12.75">
      <c r="A381" s="15"/>
      <c r="B381" s="164" t="s">
        <v>590</v>
      </c>
      <c r="C381" s="6"/>
      <c r="D381" s="6"/>
      <c r="E381" s="41"/>
      <c r="F381" s="41"/>
    </row>
    <row r="382" spans="1:6" s="37" customFormat="1" ht="12.75">
      <c r="A382" s="15"/>
      <c r="B382" s="164" t="s">
        <v>272</v>
      </c>
      <c r="C382" s="6"/>
      <c r="D382" s="6"/>
      <c r="E382" s="41"/>
      <c r="F382" s="41"/>
    </row>
    <row r="383" spans="1:6" s="37" customFormat="1" ht="12.75">
      <c r="A383" s="15"/>
      <c r="B383" s="164" t="s">
        <v>273</v>
      </c>
      <c r="C383" s="6"/>
      <c r="D383" s="6"/>
      <c r="E383" s="41"/>
      <c r="F383" s="41"/>
    </row>
    <row r="384" spans="1:6" s="37" customFormat="1" ht="12.75">
      <c r="A384" s="15"/>
      <c r="B384" s="164" t="s">
        <v>274</v>
      </c>
      <c r="C384" s="8" t="s">
        <v>4</v>
      </c>
      <c r="D384" s="8">
        <v>1</v>
      </c>
      <c r="E384" s="41"/>
      <c r="F384" s="41"/>
    </row>
    <row r="385" spans="1:6" s="37" customFormat="1" ht="12.75">
      <c r="A385" s="15"/>
      <c r="B385" s="164"/>
      <c r="C385" s="8"/>
      <c r="D385" s="8"/>
      <c r="E385" s="41"/>
      <c r="F385" s="41"/>
    </row>
    <row r="386" spans="1:6" s="37" customFormat="1" ht="102">
      <c r="A386" s="15">
        <f>COUNT($A$23:$A385)+1</f>
        <v>34</v>
      </c>
      <c r="B386" s="17" t="s">
        <v>494</v>
      </c>
      <c r="C386" s="6"/>
      <c r="D386" s="6"/>
      <c r="E386" s="41"/>
      <c r="F386" s="41"/>
    </row>
    <row r="387" spans="1:6" s="37" customFormat="1" ht="12.75">
      <c r="A387" s="15"/>
      <c r="B387" s="164" t="s">
        <v>587</v>
      </c>
      <c r="C387" s="6"/>
      <c r="D387" s="6"/>
      <c r="E387" s="41"/>
      <c r="F387" s="41"/>
    </row>
    <row r="388" spans="1:6" s="37" customFormat="1" ht="12.75">
      <c r="A388" s="15"/>
      <c r="B388" s="164" t="s">
        <v>588</v>
      </c>
      <c r="C388" s="6"/>
      <c r="D388" s="6"/>
      <c r="E388" s="41"/>
      <c r="F388" s="41"/>
    </row>
    <row r="389" spans="1:6" s="37" customFormat="1" ht="12.75">
      <c r="A389" s="15"/>
      <c r="B389" s="164" t="s">
        <v>591</v>
      </c>
      <c r="C389" s="6"/>
      <c r="D389" s="6"/>
      <c r="E389" s="41"/>
      <c r="F389" s="41"/>
    </row>
    <row r="390" spans="1:6" s="37" customFormat="1" ht="12.75">
      <c r="A390" s="15"/>
      <c r="B390" s="164" t="s">
        <v>275</v>
      </c>
      <c r="C390" s="6"/>
      <c r="D390" s="6"/>
      <c r="E390" s="41"/>
      <c r="F390" s="41"/>
    </row>
    <row r="391" spans="1:6" s="37" customFormat="1" ht="12.75">
      <c r="A391" s="15"/>
      <c r="B391" s="164" t="s">
        <v>590</v>
      </c>
      <c r="C391" s="6"/>
      <c r="D391" s="6"/>
      <c r="E391" s="41"/>
      <c r="F391" s="41"/>
    </row>
    <row r="392" spans="1:6" s="37" customFormat="1" ht="12.75">
      <c r="A392" s="15"/>
      <c r="B392" s="164" t="s">
        <v>272</v>
      </c>
      <c r="C392" s="6"/>
      <c r="D392" s="6"/>
      <c r="E392" s="41"/>
      <c r="F392" s="41"/>
    </row>
    <row r="393" spans="1:6" s="37" customFormat="1" ht="12.75">
      <c r="A393" s="15"/>
      <c r="B393" s="164" t="s">
        <v>273</v>
      </c>
      <c r="C393" s="6"/>
      <c r="D393" s="6"/>
      <c r="E393" s="41"/>
      <c r="F393" s="41"/>
    </row>
    <row r="394" spans="1:6" s="37" customFormat="1" ht="12.75">
      <c r="A394" s="15"/>
      <c r="B394" s="164" t="s">
        <v>274</v>
      </c>
      <c r="C394" s="8" t="s">
        <v>4</v>
      </c>
      <c r="D394" s="8">
        <v>1</v>
      </c>
      <c r="E394" s="41"/>
      <c r="F394" s="41"/>
    </row>
    <row r="395" spans="1:6" s="37" customFormat="1" ht="12.75">
      <c r="A395" s="15"/>
      <c r="B395" s="164"/>
      <c r="C395" s="8"/>
      <c r="D395" s="8"/>
      <c r="E395" s="41"/>
      <c r="F395" s="41"/>
    </row>
    <row r="396" spans="1:6" s="37" customFormat="1" ht="114.75">
      <c r="A396" s="15">
        <f>COUNT($A$23:$A395)+1</f>
        <v>35</v>
      </c>
      <c r="B396" s="18" t="s">
        <v>276</v>
      </c>
      <c r="C396" s="8"/>
      <c r="D396" s="8"/>
      <c r="E396" s="41"/>
      <c r="F396" s="41"/>
    </row>
    <row r="397" spans="1:6" s="37" customFormat="1" ht="12.75">
      <c r="A397" s="15"/>
      <c r="B397" s="18" t="s">
        <v>481</v>
      </c>
      <c r="C397" s="8"/>
      <c r="D397" s="8"/>
      <c r="E397" s="41"/>
      <c r="F397" s="41"/>
    </row>
    <row r="398" spans="1:6" s="37" customFormat="1" ht="25.5">
      <c r="A398" s="15"/>
      <c r="B398" s="18" t="s">
        <v>482</v>
      </c>
      <c r="C398" s="8" t="s">
        <v>4</v>
      </c>
      <c r="D398" s="8">
        <v>4</v>
      </c>
      <c r="E398" s="41"/>
      <c r="F398" s="41"/>
    </row>
    <row r="399" spans="1:6" s="37" customFormat="1" ht="12.75">
      <c r="A399" s="15"/>
      <c r="B399" s="17"/>
      <c r="C399" s="8"/>
      <c r="D399" s="8"/>
      <c r="E399" s="41"/>
      <c r="F399" s="41"/>
    </row>
    <row r="400" spans="1:6" s="37" customFormat="1" ht="25.5">
      <c r="A400" s="15">
        <f>COUNT($A$23:$A399)+1</f>
        <v>36</v>
      </c>
      <c r="B400" s="17" t="s">
        <v>277</v>
      </c>
      <c r="C400" s="8" t="s">
        <v>4</v>
      </c>
      <c r="D400" s="8">
        <v>4</v>
      </c>
      <c r="E400" s="41"/>
      <c r="F400" s="41"/>
    </row>
    <row r="401" spans="1:6" s="37" customFormat="1" ht="12.75">
      <c r="A401" s="15"/>
      <c r="B401" s="17"/>
      <c r="C401" s="8"/>
      <c r="D401" s="8"/>
      <c r="E401" s="41"/>
      <c r="F401" s="41"/>
    </row>
    <row r="402" spans="1:6" s="37" customFormat="1" ht="140.25">
      <c r="A402" s="15">
        <f>COUNT($A$23:$A401)+1</f>
        <v>37</v>
      </c>
      <c r="B402" s="17" t="s">
        <v>278</v>
      </c>
      <c r="C402" s="8"/>
      <c r="D402" s="8"/>
      <c r="E402" s="41"/>
      <c r="F402" s="41"/>
    </row>
    <row r="403" spans="1:6" s="37" customFormat="1" ht="12.75">
      <c r="A403" s="15"/>
      <c r="B403" s="17"/>
      <c r="C403" s="8"/>
      <c r="D403" s="8"/>
      <c r="E403" s="41"/>
      <c r="F403" s="41"/>
    </row>
    <row r="404" spans="1:6" s="37" customFormat="1" ht="114.75">
      <c r="A404" s="15"/>
      <c r="B404" s="17" t="s">
        <v>279</v>
      </c>
      <c r="C404" s="8" t="s">
        <v>4</v>
      </c>
      <c r="D404" s="8">
        <v>1</v>
      </c>
      <c r="E404" s="41"/>
      <c r="F404" s="41"/>
    </row>
    <row r="405" spans="1:6" s="37" customFormat="1" ht="12.75">
      <c r="A405" s="15"/>
      <c r="B405" s="122"/>
      <c r="C405" s="8"/>
      <c r="D405" s="8"/>
      <c r="E405" s="41"/>
      <c r="F405" s="41"/>
    </row>
    <row r="406" spans="1:6" s="37" customFormat="1" ht="267.75">
      <c r="A406" s="15">
        <f>COUNT($A$23:$A405)+1</f>
        <v>38</v>
      </c>
      <c r="B406" s="119" t="s">
        <v>592</v>
      </c>
      <c r="C406" s="8" t="s">
        <v>4</v>
      </c>
      <c r="D406" s="8">
        <v>2</v>
      </c>
      <c r="E406" s="41"/>
      <c r="F406" s="41"/>
    </row>
    <row r="407" spans="1:6" s="37" customFormat="1" ht="12.75">
      <c r="A407" s="15"/>
      <c r="B407" s="82"/>
      <c r="C407" s="8"/>
      <c r="D407" s="8"/>
      <c r="E407" s="41"/>
      <c r="F407" s="41"/>
    </row>
    <row r="408" spans="1:6" s="37" customFormat="1" ht="178.5">
      <c r="A408" s="15">
        <f>COUNT($A$23:$A407)+1</f>
        <v>39</v>
      </c>
      <c r="B408" s="119" t="s">
        <v>593</v>
      </c>
      <c r="C408" s="8" t="s">
        <v>4</v>
      </c>
      <c r="D408" s="8">
        <v>2</v>
      </c>
      <c r="E408" s="41"/>
      <c r="F408" s="41"/>
    </row>
    <row r="409" spans="1:6" s="37" customFormat="1" ht="12.75">
      <c r="A409" s="15"/>
      <c r="B409" s="122"/>
      <c r="C409" s="8"/>
      <c r="D409" s="8"/>
      <c r="E409" s="41"/>
      <c r="F409" s="41"/>
    </row>
    <row r="410" spans="1:6" s="37" customFormat="1" ht="178.5">
      <c r="A410" s="15">
        <f>COUNT($A$23:$A409)+1</f>
        <v>40</v>
      </c>
      <c r="B410" s="119" t="s">
        <v>594</v>
      </c>
      <c r="C410" s="8" t="s">
        <v>4</v>
      </c>
      <c r="D410" s="8">
        <v>1</v>
      </c>
      <c r="E410" s="41"/>
      <c r="F410" s="41"/>
    </row>
    <row r="411" spans="1:6" s="37" customFormat="1" ht="12.75">
      <c r="A411" s="15"/>
      <c r="B411" s="119"/>
      <c r="C411" s="8"/>
      <c r="D411" s="8"/>
      <c r="E411" s="41"/>
      <c r="F411" s="41"/>
    </row>
    <row r="412" spans="1:6" s="37" customFormat="1" ht="153">
      <c r="A412" s="15">
        <f>COUNT($A$101:$A410)+1</f>
        <v>23</v>
      </c>
      <c r="B412" s="119" t="s">
        <v>280</v>
      </c>
      <c r="C412" s="8"/>
      <c r="D412" s="8"/>
      <c r="E412" s="41"/>
      <c r="F412" s="41"/>
    </row>
    <row r="413" spans="1:6" s="37" customFormat="1" ht="12.75">
      <c r="A413" s="15"/>
      <c r="B413" s="119" t="s">
        <v>281</v>
      </c>
      <c r="C413" s="8"/>
      <c r="D413" s="8"/>
      <c r="E413" s="41"/>
      <c r="F413" s="41"/>
    </row>
    <row r="414" spans="1:6" s="37" customFormat="1" ht="12.75">
      <c r="A414" s="15"/>
      <c r="B414" s="119" t="s">
        <v>282</v>
      </c>
      <c r="C414" s="8" t="s">
        <v>4</v>
      </c>
      <c r="D414" s="8">
        <v>1</v>
      </c>
      <c r="E414" s="41"/>
      <c r="F414" s="41"/>
    </row>
    <row r="415" spans="1:6" s="37" customFormat="1" ht="12.75">
      <c r="A415" s="15"/>
      <c r="B415" s="119"/>
      <c r="C415" s="8"/>
      <c r="D415" s="8"/>
      <c r="E415" s="41"/>
      <c r="F415" s="41"/>
    </row>
    <row r="416" spans="1:6" s="37" customFormat="1" ht="140.25">
      <c r="A416" s="15">
        <f>COUNT($A$23:$A415)+1</f>
        <v>42</v>
      </c>
      <c r="B416" s="130" t="s">
        <v>595</v>
      </c>
      <c r="C416" s="8"/>
      <c r="D416" s="8"/>
      <c r="E416" s="41"/>
      <c r="F416" s="41"/>
    </row>
    <row r="417" spans="1:6" s="37" customFormat="1" ht="12.75">
      <c r="A417" s="15"/>
      <c r="B417" s="119" t="s">
        <v>284</v>
      </c>
      <c r="C417" s="8" t="s">
        <v>3</v>
      </c>
      <c r="D417" s="8">
        <v>25</v>
      </c>
      <c r="E417" s="41"/>
      <c r="F417" s="41"/>
    </row>
    <row r="418" spans="1:6" s="37" customFormat="1" ht="12.75">
      <c r="A418" s="15"/>
      <c r="B418" s="119" t="s">
        <v>285</v>
      </c>
      <c r="C418" s="8" t="s">
        <v>3</v>
      </c>
      <c r="D418" s="8">
        <v>9</v>
      </c>
      <c r="E418" s="41"/>
      <c r="F418" s="41"/>
    </row>
    <row r="419" spans="1:6" s="37" customFormat="1" ht="12.75">
      <c r="A419" s="15"/>
      <c r="B419" s="119"/>
      <c r="C419" s="8"/>
      <c r="D419" s="8"/>
      <c r="E419" s="41"/>
      <c r="F419" s="41"/>
    </row>
    <row r="420" spans="1:6" s="37" customFormat="1" ht="38.25">
      <c r="A420" s="15">
        <f>COUNT($A$23:$A419)+1</f>
        <v>43</v>
      </c>
      <c r="B420" s="128" t="s">
        <v>596</v>
      </c>
      <c r="C420" s="6"/>
      <c r="D420" s="6"/>
      <c r="E420" s="41"/>
      <c r="F420" s="41"/>
    </row>
    <row r="421" spans="1:6" s="37" customFormat="1" ht="38.25">
      <c r="A421" s="15" t="s">
        <v>10</v>
      </c>
      <c r="B421" s="130" t="s">
        <v>597</v>
      </c>
      <c r="C421" s="6" t="s">
        <v>4</v>
      </c>
      <c r="D421" s="6">
        <v>2</v>
      </c>
      <c r="E421" s="58"/>
      <c r="F421" s="41"/>
    </row>
    <row r="422" spans="1:6" s="37" customFormat="1" ht="38.25">
      <c r="A422" s="42" t="s">
        <v>10</v>
      </c>
      <c r="B422" s="130" t="s">
        <v>598</v>
      </c>
      <c r="C422" s="6" t="s">
        <v>4</v>
      </c>
      <c r="D422" s="6">
        <v>4</v>
      </c>
      <c r="E422" s="58"/>
      <c r="F422" s="41"/>
    </row>
    <row r="423" spans="1:6" s="33" customFormat="1" ht="36.75">
      <c r="A423" s="89" t="s">
        <v>10</v>
      </c>
      <c r="B423" s="144" t="s">
        <v>599</v>
      </c>
      <c r="C423" s="81" t="s">
        <v>4</v>
      </c>
      <c r="D423" s="81">
        <v>1</v>
      </c>
      <c r="E423" s="58"/>
      <c r="F423" s="58"/>
    </row>
    <row r="424" spans="1:6" s="37" customFormat="1" ht="12.75">
      <c r="A424" s="15"/>
      <c r="B424" s="77"/>
      <c r="C424" s="6"/>
      <c r="D424" s="6"/>
      <c r="E424" s="41"/>
      <c r="F424" s="41"/>
    </row>
    <row r="425" spans="1:6" s="37" customFormat="1" ht="229.5">
      <c r="A425" s="15">
        <f>COUNT($A$23:$A424)+1</f>
        <v>44</v>
      </c>
      <c r="B425" s="77" t="s">
        <v>600</v>
      </c>
      <c r="C425" s="6"/>
      <c r="D425" s="6"/>
      <c r="E425" s="41"/>
      <c r="F425" s="41"/>
    </row>
    <row r="426" spans="1:6" s="37" customFormat="1" ht="12.75">
      <c r="A426" s="42"/>
      <c r="B426" s="77" t="s">
        <v>283</v>
      </c>
      <c r="C426" s="8" t="s">
        <v>3</v>
      </c>
      <c r="D426" s="8">
        <v>1</v>
      </c>
      <c r="E426" s="58"/>
      <c r="F426" s="41"/>
    </row>
    <row r="427" spans="1:6" s="37" customFormat="1" ht="12.75">
      <c r="A427" s="42"/>
      <c r="B427" s="77" t="s">
        <v>483</v>
      </c>
      <c r="C427" s="8" t="s">
        <v>3</v>
      </c>
      <c r="D427" s="8">
        <v>2</v>
      </c>
      <c r="E427" s="41"/>
      <c r="F427" s="41"/>
    </row>
    <row r="428" spans="1:6" s="37" customFormat="1" ht="12.75">
      <c r="A428" s="42"/>
      <c r="B428" s="77" t="s">
        <v>269</v>
      </c>
      <c r="C428" s="8" t="s">
        <v>3</v>
      </c>
      <c r="D428" s="8">
        <v>1</v>
      </c>
      <c r="E428" s="58"/>
      <c r="F428" s="41"/>
    </row>
    <row r="429" spans="1:6" s="37" customFormat="1" ht="12.75">
      <c r="A429" s="42"/>
      <c r="B429" s="77" t="s">
        <v>270</v>
      </c>
      <c r="C429" s="8" t="s">
        <v>3</v>
      </c>
      <c r="D429" s="8">
        <v>2</v>
      </c>
      <c r="E429" s="58"/>
      <c r="F429" s="41"/>
    </row>
    <row r="430" spans="1:6" s="37" customFormat="1" ht="12.75">
      <c r="A430" s="42"/>
      <c r="B430" s="77" t="s">
        <v>271</v>
      </c>
      <c r="C430" s="8" t="s">
        <v>3</v>
      </c>
      <c r="D430" s="8">
        <v>3</v>
      </c>
      <c r="E430" s="58"/>
      <c r="F430" s="41"/>
    </row>
    <row r="431" spans="1:6" s="37" customFormat="1" ht="12.75">
      <c r="A431" s="15"/>
      <c r="B431" s="77"/>
      <c r="C431" s="6"/>
      <c r="D431" s="6"/>
      <c r="E431" s="41"/>
      <c r="F431" s="41"/>
    </row>
    <row r="432" spans="1:6" s="37" customFormat="1" ht="25.5">
      <c r="A432" s="15">
        <f>COUNT($A$23:$A431)+1</f>
        <v>45</v>
      </c>
      <c r="B432" s="128" t="s">
        <v>601</v>
      </c>
      <c r="C432" s="6"/>
      <c r="D432" s="6"/>
      <c r="E432" s="41"/>
      <c r="F432" s="41"/>
    </row>
    <row r="433" spans="1:6" s="37" customFormat="1" ht="38.25">
      <c r="A433" s="15"/>
      <c r="B433" s="128" t="s">
        <v>602</v>
      </c>
      <c r="C433" s="6"/>
      <c r="D433" s="6"/>
      <c r="E433" s="41"/>
      <c r="F433" s="41"/>
    </row>
    <row r="434" spans="1:6" s="37" customFormat="1" ht="12.75">
      <c r="A434" s="15"/>
      <c r="B434" s="128" t="s">
        <v>603</v>
      </c>
      <c r="C434" s="6"/>
      <c r="D434" s="6"/>
      <c r="E434" s="41"/>
      <c r="F434" s="41"/>
    </row>
    <row r="435" spans="1:6" s="37" customFormat="1" ht="12.75">
      <c r="A435" s="15"/>
      <c r="B435" s="77" t="s">
        <v>286</v>
      </c>
      <c r="C435" s="6"/>
      <c r="D435" s="6"/>
      <c r="E435" s="41"/>
      <c r="F435" s="41"/>
    </row>
    <row r="436" spans="1:6" s="37" customFormat="1" ht="12.75">
      <c r="A436" s="15"/>
      <c r="B436" s="77" t="s">
        <v>283</v>
      </c>
      <c r="C436" s="6" t="s">
        <v>3</v>
      </c>
      <c r="D436" s="6">
        <v>4</v>
      </c>
      <c r="E436" s="41"/>
      <c r="F436" s="41"/>
    </row>
    <row r="437" spans="1:6" s="37" customFormat="1" ht="12.75">
      <c r="A437" s="15"/>
      <c r="B437" s="77" t="s">
        <v>284</v>
      </c>
      <c r="C437" s="6" t="s">
        <v>3</v>
      </c>
      <c r="D437" s="6">
        <v>88</v>
      </c>
      <c r="E437" s="41"/>
      <c r="F437" s="41"/>
    </row>
    <row r="438" spans="1:6" s="37" customFormat="1" ht="12.75">
      <c r="A438" s="15"/>
      <c r="B438" s="77" t="s">
        <v>483</v>
      </c>
      <c r="C438" s="6" t="s">
        <v>3</v>
      </c>
      <c r="D438" s="6">
        <v>6</v>
      </c>
      <c r="E438" s="41"/>
      <c r="F438" s="41"/>
    </row>
    <row r="439" spans="1:6" s="37" customFormat="1" ht="12.75">
      <c r="A439" s="15"/>
      <c r="B439" s="77" t="s">
        <v>269</v>
      </c>
      <c r="C439" s="6" t="s">
        <v>3</v>
      </c>
      <c r="D439" s="6">
        <v>4</v>
      </c>
      <c r="E439" s="41"/>
      <c r="F439" s="41"/>
    </row>
    <row r="440" spans="1:6" s="37" customFormat="1" ht="12.75">
      <c r="A440" s="15"/>
      <c r="B440" s="77" t="s">
        <v>270</v>
      </c>
      <c r="C440" s="6" t="s">
        <v>3</v>
      </c>
      <c r="D440" s="6">
        <v>6</v>
      </c>
      <c r="E440" s="41"/>
      <c r="F440" s="41"/>
    </row>
    <row r="441" spans="1:6" s="37" customFormat="1" ht="12.75">
      <c r="A441" s="15"/>
      <c r="B441" s="77" t="s">
        <v>271</v>
      </c>
      <c r="C441" s="6" t="s">
        <v>3</v>
      </c>
      <c r="D441" s="6">
        <v>9</v>
      </c>
      <c r="E441" s="41"/>
      <c r="F441" s="41"/>
    </row>
    <row r="442" spans="1:6" s="37" customFormat="1" ht="12.75">
      <c r="A442" s="15"/>
      <c r="B442" s="77"/>
      <c r="C442" s="6"/>
      <c r="D442" s="6"/>
      <c r="E442" s="41"/>
      <c r="F442" s="41"/>
    </row>
    <row r="443" spans="1:6" s="37" customFormat="1" ht="38.25">
      <c r="A443" s="15">
        <f>COUNT($A$23:$A442)+1</f>
        <v>46</v>
      </c>
      <c r="B443" s="174" t="s">
        <v>604</v>
      </c>
      <c r="C443" s="6"/>
      <c r="D443" s="6"/>
      <c r="E443" s="41"/>
      <c r="F443" s="41"/>
    </row>
    <row r="444" spans="1:6" s="37" customFormat="1" ht="38.25">
      <c r="A444" s="15"/>
      <c r="B444" s="128" t="s">
        <v>602</v>
      </c>
      <c r="C444" s="6"/>
      <c r="D444" s="6"/>
      <c r="E444" s="41"/>
      <c r="F444" s="41"/>
    </row>
    <row r="445" spans="1:6" s="37" customFormat="1" ht="12.75">
      <c r="A445" s="15"/>
      <c r="B445" s="128" t="s">
        <v>603</v>
      </c>
      <c r="C445" s="6"/>
      <c r="D445" s="6"/>
      <c r="E445" s="41"/>
      <c r="F445" s="41"/>
    </row>
    <row r="446" spans="1:6" s="37" customFormat="1" ht="51">
      <c r="A446" s="15"/>
      <c r="B446" s="128" t="s">
        <v>605</v>
      </c>
      <c r="C446" s="6"/>
      <c r="D446" s="6"/>
      <c r="E446" s="41"/>
      <c r="F446" s="41"/>
    </row>
    <row r="447" spans="1:6" s="37" customFormat="1" ht="12.75">
      <c r="A447" s="15"/>
      <c r="B447" s="77" t="s">
        <v>284</v>
      </c>
      <c r="C447" s="6" t="s">
        <v>4</v>
      </c>
      <c r="D447" s="6">
        <v>9</v>
      </c>
      <c r="E447" s="41"/>
      <c r="F447" s="41"/>
    </row>
    <row r="448" spans="1:6" s="37" customFormat="1" ht="12.75">
      <c r="A448" s="15"/>
      <c r="B448" s="77"/>
      <c r="C448" s="6"/>
      <c r="D448" s="6"/>
      <c r="E448" s="41"/>
      <c r="F448" s="41"/>
    </row>
    <row r="449" spans="1:6" s="37" customFormat="1" ht="25.5">
      <c r="A449" s="15">
        <f>COUNT($A$23:$A448)+1</f>
        <v>47</v>
      </c>
      <c r="B449" s="128" t="s">
        <v>606</v>
      </c>
      <c r="C449" s="6"/>
      <c r="D449" s="6"/>
      <c r="E449" s="41"/>
      <c r="F449" s="41"/>
    </row>
    <row r="450" spans="1:6" s="37" customFormat="1" ht="25.5">
      <c r="A450" s="15"/>
      <c r="B450" s="77" t="s">
        <v>287</v>
      </c>
      <c r="C450" s="6"/>
      <c r="D450" s="6"/>
      <c r="E450" s="41"/>
      <c r="F450" s="41"/>
    </row>
    <row r="451" spans="1:6" s="37" customFormat="1" ht="12.75">
      <c r="A451" s="15"/>
      <c r="B451" s="77" t="s">
        <v>288</v>
      </c>
      <c r="C451" s="6" t="s">
        <v>3</v>
      </c>
      <c r="D451" s="6">
        <v>4</v>
      </c>
      <c r="E451" s="41"/>
      <c r="F451" s="41"/>
    </row>
    <row r="452" spans="1:6" s="37" customFormat="1" ht="12.75">
      <c r="A452" s="15"/>
      <c r="B452" s="77"/>
      <c r="C452" s="6"/>
      <c r="D452" s="6"/>
      <c r="E452" s="41"/>
      <c r="F452" s="41"/>
    </row>
    <row r="453" spans="1:6" s="37" customFormat="1" ht="25.5">
      <c r="A453" s="15">
        <f>COUNT($A$23:$A452)+1</f>
        <v>48</v>
      </c>
      <c r="B453" s="128" t="s">
        <v>606</v>
      </c>
      <c r="C453" s="6"/>
      <c r="D453" s="6"/>
      <c r="E453" s="41"/>
      <c r="F453" s="41"/>
    </row>
    <row r="454" spans="1:6" s="37" customFormat="1" ht="25.5">
      <c r="A454" s="15"/>
      <c r="B454" s="77" t="s">
        <v>289</v>
      </c>
      <c r="C454" s="6"/>
      <c r="D454" s="6"/>
      <c r="E454" s="41"/>
      <c r="F454" s="41"/>
    </row>
    <row r="455" spans="1:6" s="37" customFormat="1" ht="12.75">
      <c r="A455" s="15"/>
      <c r="B455" s="77" t="s">
        <v>284</v>
      </c>
      <c r="C455" s="6" t="s">
        <v>3</v>
      </c>
      <c r="D455" s="6">
        <v>12</v>
      </c>
      <c r="E455" s="41"/>
      <c r="F455" s="41"/>
    </row>
    <row r="456" spans="1:6" s="37" customFormat="1" ht="12.75">
      <c r="A456" s="15"/>
      <c r="B456" s="77" t="s">
        <v>483</v>
      </c>
      <c r="C456" s="6" t="s">
        <v>3</v>
      </c>
      <c r="D456" s="6">
        <v>2</v>
      </c>
      <c r="E456" s="41"/>
      <c r="F456" s="41"/>
    </row>
    <row r="457" spans="1:6" s="37" customFormat="1" ht="12.75">
      <c r="A457" s="15"/>
      <c r="B457" s="77" t="s">
        <v>269</v>
      </c>
      <c r="C457" s="6" t="s">
        <v>3</v>
      </c>
      <c r="D457" s="6">
        <v>1</v>
      </c>
      <c r="E457" s="41"/>
      <c r="F457" s="41"/>
    </row>
    <row r="458" spans="1:6" s="37" customFormat="1" ht="12.75">
      <c r="A458" s="15"/>
      <c r="B458" s="77" t="s">
        <v>270</v>
      </c>
      <c r="C458" s="6" t="s">
        <v>3</v>
      </c>
      <c r="D458" s="6">
        <v>2</v>
      </c>
      <c r="E458" s="41"/>
      <c r="F458" s="41"/>
    </row>
    <row r="459" spans="1:6" s="37" customFormat="1" ht="12.75">
      <c r="A459" s="15"/>
      <c r="B459" s="77" t="s">
        <v>271</v>
      </c>
      <c r="C459" s="6" t="s">
        <v>3</v>
      </c>
      <c r="D459" s="6">
        <v>3</v>
      </c>
      <c r="E459" s="41"/>
      <c r="F459" s="41"/>
    </row>
    <row r="460" spans="1:6" s="37" customFormat="1" ht="12.75">
      <c r="A460" s="15"/>
      <c r="B460" s="77"/>
      <c r="C460" s="6"/>
      <c r="D460" s="6"/>
      <c r="E460" s="41"/>
      <c r="F460" s="41"/>
    </row>
    <row r="461" spans="1:6" s="37" customFormat="1" ht="25.5">
      <c r="A461" s="15">
        <f>COUNT($A$23:$A460)+1</f>
        <v>49</v>
      </c>
      <c r="B461" s="174" t="s">
        <v>606</v>
      </c>
      <c r="C461" s="6"/>
      <c r="D461" s="6"/>
      <c r="E461" s="41"/>
      <c r="F461" s="41"/>
    </row>
    <row r="462" spans="1:6" s="37" customFormat="1" ht="25.5">
      <c r="A462" s="15"/>
      <c r="B462" s="77" t="s">
        <v>290</v>
      </c>
      <c r="C462" s="6"/>
      <c r="D462" s="6"/>
      <c r="E462" s="41"/>
      <c r="F462" s="41"/>
    </row>
    <row r="463" spans="1:6" s="37" customFormat="1" ht="12.75">
      <c r="A463" s="15"/>
      <c r="B463" s="77" t="s">
        <v>284</v>
      </c>
      <c r="C463" s="6" t="s">
        <v>3</v>
      </c>
      <c r="D463" s="6">
        <v>4</v>
      </c>
      <c r="E463" s="41"/>
      <c r="F463" s="41"/>
    </row>
    <row r="464" spans="1:6" s="37" customFormat="1" ht="12.75">
      <c r="A464" s="15"/>
      <c r="B464" s="77" t="s">
        <v>483</v>
      </c>
      <c r="C464" s="6" t="s">
        <v>3</v>
      </c>
      <c r="D464" s="6">
        <v>2</v>
      </c>
      <c r="E464" s="41"/>
      <c r="F464" s="41"/>
    </row>
    <row r="465" spans="1:6" s="37" customFormat="1" ht="12.75">
      <c r="A465" s="15"/>
      <c r="B465" s="77" t="s">
        <v>269</v>
      </c>
      <c r="C465" s="6" t="s">
        <v>3</v>
      </c>
      <c r="D465" s="6">
        <v>1</v>
      </c>
      <c r="E465" s="41"/>
      <c r="F465" s="41"/>
    </row>
    <row r="466" spans="1:6" s="37" customFormat="1" ht="12.75">
      <c r="A466" s="15"/>
      <c r="B466" s="77" t="s">
        <v>270</v>
      </c>
      <c r="C466" s="6" t="s">
        <v>3</v>
      </c>
      <c r="D466" s="6">
        <v>2</v>
      </c>
      <c r="E466" s="41"/>
      <c r="F466" s="41"/>
    </row>
    <row r="467" spans="1:6" s="37" customFormat="1" ht="12.75">
      <c r="A467" s="15"/>
      <c r="B467" s="77" t="s">
        <v>271</v>
      </c>
      <c r="C467" s="6" t="s">
        <v>3</v>
      </c>
      <c r="D467" s="6">
        <v>3</v>
      </c>
      <c r="E467" s="41"/>
      <c r="F467" s="41"/>
    </row>
    <row r="468" spans="1:6" s="37" customFormat="1" ht="12.75">
      <c r="A468" s="15"/>
      <c r="B468" s="77"/>
      <c r="C468" s="6"/>
      <c r="D468" s="6"/>
      <c r="E468" s="41"/>
      <c r="F468" s="41"/>
    </row>
    <row r="469" spans="1:6" s="37" customFormat="1" ht="12.75">
      <c r="A469" s="15">
        <f>COUNT($A$23:$A468)+1</f>
        <v>50</v>
      </c>
      <c r="B469" s="77" t="s">
        <v>291</v>
      </c>
      <c r="C469" s="6"/>
      <c r="D469" s="6"/>
      <c r="E469" s="41"/>
      <c r="F469" s="41"/>
    </row>
    <row r="470" spans="1:6" s="37" customFormat="1" ht="12.75">
      <c r="A470" s="15"/>
      <c r="B470" s="77" t="s">
        <v>292</v>
      </c>
      <c r="C470" s="6" t="s">
        <v>3</v>
      </c>
      <c r="D470" s="6">
        <v>26</v>
      </c>
      <c r="E470" s="41"/>
      <c r="F470" s="41"/>
    </row>
    <row r="471" spans="1:6" s="37" customFormat="1" ht="12.75">
      <c r="A471" s="15"/>
      <c r="B471" s="77"/>
      <c r="C471" s="6"/>
      <c r="D471" s="6"/>
      <c r="E471" s="41"/>
      <c r="F471" s="41"/>
    </row>
    <row r="472" spans="1:6" s="37" customFormat="1" ht="25.5">
      <c r="A472" s="15">
        <f>COUNT($A$23:$A471)+1</f>
        <v>51</v>
      </c>
      <c r="B472" s="77" t="s">
        <v>293</v>
      </c>
      <c r="C472" s="6" t="s">
        <v>3</v>
      </c>
      <c r="D472" s="6">
        <v>52</v>
      </c>
      <c r="E472" s="41"/>
      <c r="F472" s="41"/>
    </row>
    <row r="473" spans="1:6" s="37" customFormat="1" ht="12.75">
      <c r="A473" s="42"/>
      <c r="B473" s="122"/>
      <c r="C473" s="6"/>
      <c r="D473" s="6"/>
      <c r="E473" s="41"/>
      <c r="F473" s="41"/>
    </row>
    <row r="474" spans="1:6" s="37" customFormat="1" ht="38.25">
      <c r="A474" s="15">
        <f>COUNT($A$23:$A473)+1</f>
        <v>52</v>
      </c>
      <c r="B474" s="77" t="s">
        <v>12</v>
      </c>
      <c r="C474" s="6" t="s">
        <v>3</v>
      </c>
      <c r="D474" s="6">
        <v>39</v>
      </c>
      <c r="E474" s="41"/>
      <c r="F474" s="41"/>
    </row>
    <row r="475" spans="1:6" s="37" customFormat="1" ht="12.75">
      <c r="A475" s="44"/>
      <c r="B475" s="77"/>
      <c r="C475" s="6"/>
      <c r="D475" s="6"/>
      <c r="E475" s="41"/>
      <c r="F475" s="41"/>
    </row>
    <row r="476" spans="1:6" s="37" customFormat="1" ht="38.25">
      <c r="A476" s="15">
        <f>COUNT($A$23:$A475)+1</f>
        <v>53</v>
      </c>
      <c r="B476" s="77" t="s">
        <v>294</v>
      </c>
      <c r="C476" s="6" t="s">
        <v>3</v>
      </c>
      <c r="D476" s="6">
        <v>28</v>
      </c>
      <c r="E476" s="41"/>
      <c r="F476" s="41"/>
    </row>
    <row r="477" spans="1:6" s="37" customFormat="1" ht="12.75">
      <c r="A477" s="15"/>
      <c r="B477" s="77"/>
      <c r="C477" s="6"/>
      <c r="D477" s="6"/>
      <c r="E477" s="41"/>
      <c r="F477" s="41"/>
    </row>
    <row r="478" spans="1:6" s="37" customFormat="1" ht="51">
      <c r="A478" s="15">
        <f>COUNT($A$23:$A477)+1</f>
        <v>54</v>
      </c>
      <c r="B478" s="18" t="s">
        <v>295</v>
      </c>
      <c r="C478" s="6"/>
      <c r="D478" s="6"/>
      <c r="E478" s="41"/>
      <c r="F478" s="41"/>
    </row>
    <row r="479" spans="1:6" s="37" customFormat="1" ht="12.75">
      <c r="A479" s="15"/>
      <c r="B479" s="77" t="s">
        <v>296</v>
      </c>
      <c r="C479" s="81" t="s">
        <v>9</v>
      </c>
      <c r="D479" s="6">
        <v>320</v>
      </c>
      <c r="E479" s="41"/>
      <c r="F479" s="41"/>
    </row>
    <row r="480" spans="1:6" s="37" customFormat="1" ht="12.75">
      <c r="A480" s="15"/>
      <c r="B480" s="77" t="s">
        <v>484</v>
      </c>
      <c r="C480" s="81" t="s">
        <v>9</v>
      </c>
      <c r="D480" s="6">
        <v>25</v>
      </c>
      <c r="E480" s="41"/>
      <c r="F480" s="41"/>
    </row>
    <row r="481" spans="1:6" s="37" customFormat="1" ht="12.75">
      <c r="A481" s="15"/>
      <c r="B481" s="77" t="s">
        <v>297</v>
      </c>
      <c r="C481" s="81" t="s">
        <v>9</v>
      </c>
      <c r="D481" s="6">
        <v>25</v>
      </c>
      <c r="E481" s="41"/>
      <c r="F481" s="41"/>
    </row>
    <row r="482" spans="1:6" s="37" customFormat="1" ht="12.75">
      <c r="A482" s="15"/>
      <c r="B482" s="77" t="s">
        <v>158</v>
      </c>
      <c r="C482" s="81" t="s">
        <v>9</v>
      </c>
      <c r="D482" s="6">
        <v>60</v>
      </c>
      <c r="E482" s="41"/>
      <c r="F482" s="41"/>
    </row>
    <row r="483" spans="1:6" s="37" customFormat="1" ht="12.75">
      <c r="A483" s="15"/>
      <c r="B483" s="77" t="s">
        <v>159</v>
      </c>
      <c r="C483" s="81" t="s">
        <v>9</v>
      </c>
      <c r="D483" s="6">
        <v>50</v>
      </c>
      <c r="E483" s="41"/>
      <c r="F483" s="41"/>
    </row>
    <row r="484" spans="1:6" s="37" customFormat="1" ht="12.75">
      <c r="A484" s="15"/>
      <c r="B484" s="77" t="s">
        <v>155</v>
      </c>
      <c r="C484" s="81" t="s">
        <v>9</v>
      </c>
      <c r="D484" s="6">
        <v>60</v>
      </c>
      <c r="E484" s="41"/>
      <c r="F484" s="41"/>
    </row>
    <row r="485" spans="1:6" s="37" customFormat="1" ht="12.75">
      <c r="A485" s="15"/>
      <c r="B485" s="77" t="s">
        <v>156</v>
      </c>
      <c r="C485" s="81" t="s">
        <v>9</v>
      </c>
      <c r="D485" s="6">
        <v>30</v>
      </c>
      <c r="E485" s="41"/>
      <c r="F485" s="41"/>
    </row>
    <row r="486" spans="1:6" s="37" customFormat="1" ht="12.75">
      <c r="A486" s="15"/>
      <c r="B486" s="77" t="s">
        <v>157</v>
      </c>
      <c r="C486" s="81" t="s">
        <v>9</v>
      </c>
      <c r="D486" s="6">
        <v>15</v>
      </c>
      <c r="E486" s="41"/>
      <c r="F486" s="41"/>
    </row>
    <row r="487" spans="1:6" s="37" customFormat="1" ht="12.75">
      <c r="A487" s="15"/>
      <c r="B487" s="77" t="s">
        <v>160</v>
      </c>
      <c r="C487" s="81" t="s">
        <v>9</v>
      </c>
      <c r="D487" s="6">
        <v>15</v>
      </c>
      <c r="E487" s="41"/>
      <c r="F487" s="41"/>
    </row>
    <row r="488" spans="1:6" s="37" customFormat="1" ht="12.75">
      <c r="A488" s="15"/>
      <c r="B488" s="77" t="s">
        <v>161</v>
      </c>
      <c r="C488" s="81" t="s">
        <v>9</v>
      </c>
      <c r="D488" s="6">
        <v>15</v>
      </c>
      <c r="E488" s="41"/>
      <c r="F488" s="41"/>
    </row>
    <row r="489" spans="1:6" s="37" customFormat="1" ht="12.75">
      <c r="A489" s="15"/>
      <c r="B489" s="77" t="s">
        <v>298</v>
      </c>
      <c r="C489" s="81" t="s">
        <v>9</v>
      </c>
      <c r="D489" s="6">
        <v>15</v>
      </c>
      <c r="E489" s="41"/>
      <c r="F489" s="41"/>
    </row>
    <row r="490" spans="1:6" s="37" customFormat="1" ht="12.75">
      <c r="A490" s="15"/>
      <c r="B490" s="77"/>
      <c r="C490" s="6"/>
      <c r="D490" s="6"/>
      <c r="E490" s="41"/>
      <c r="F490" s="41"/>
    </row>
    <row r="491" spans="1:6" s="37" customFormat="1" ht="25.5">
      <c r="A491" s="15">
        <f>COUNT($A$23:$A490)+1</f>
        <v>55</v>
      </c>
      <c r="B491" s="122" t="s">
        <v>29</v>
      </c>
      <c r="C491" s="8" t="s">
        <v>580</v>
      </c>
      <c r="D491" s="8">
        <v>210</v>
      </c>
      <c r="E491" s="41"/>
      <c r="F491" s="41"/>
    </row>
    <row r="492" spans="1:6" s="37" customFormat="1" ht="12.75">
      <c r="A492" s="44"/>
      <c r="B492" s="77"/>
      <c r="C492" s="8"/>
      <c r="D492" s="6"/>
      <c r="E492" s="41"/>
      <c r="F492" s="41"/>
    </row>
    <row r="493" spans="1:6" s="37" customFormat="1" ht="25.5">
      <c r="A493" s="15">
        <f>COUNT($A$23:$A492)+1</f>
        <v>56</v>
      </c>
      <c r="B493" s="122" t="s">
        <v>299</v>
      </c>
      <c r="C493" s="87"/>
      <c r="D493" s="87"/>
      <c r="E493" s="41"/>
      <c r="F493" s="41"/>
    </row>
    <row r="494" spans="1:6" s="37" customFormat="1" ht="14.25">
      <c r="A494" s="45"/>
      <c r="B494" s="122" t="s">
        <v>300</v>
      </c>
      <c r="C494" s="8" t="s">
        <v>580</v>
      </c>
      <c r="D494" s="87">
        <v>325</v>
      </c>
      <c r="E494" s="41"/>
      <c r="F494" s="41"/>
    </row>
    <row r="495" spans="1:6" s="37" customFormat="1" ht="12.75">
      <c r="A495" s="44"/>
      <c r="B495" s="77"/>
      <c r="C495" s="8"/>
      <c r="D495" s="6"/>
      <c r="E495" s="41"/>
      <c r="F495" s="41"/>
    </row>
    <row r="496" spans="1:6" s="37" customFormat="1" ht="25.5">
      <c r="A496" s="15">
        <f>COUNT($A$23:$A495)+1</f>
        <v>57</v>
      </c>
      <c r="B496" s="17" t="s">
        <v>301</v>
      </c>
      <c r="C496" s="87"/>
      <c r="D496" s="87"/>
      <c r="E496" s="41"/>
      <c r="F496" s="41"/>
    </row>
    <row r="497" spans="1:6" s="37" customFormat="1" ht="14.25">
      <c r="A497" s="45"/>
      <c r="B497" s="90" t="s">
        <v>607</v>
      </c>
      <c r="C497" s="8" t="s">
        <v>580</v>
      </c>
      <c r="D497" s="87">
        <v>325</v>
      </c>
      <c r="E497" s="41"/>
      <c r="F497" s="41"/>
    </row>
    <row r="498" spans="1:6" s="37" customFormat="1" ht="12.75">
      <c r="A498" s="44"/>
      <c r="B498" s="77"/>
      <c r="C498" s="8"/>
      <c r="D498" s="6"/>
      <c r="E498" s="41"/>
      <c r="F498" s="41"/>
    </row>
    <row r="499" spans="1:6" s="37" customFormat="1" ht="51">
      <c r="A499" s="15">
        <f>COUNT($A$23:$A498)+1</f>
        <v>58</v>
      </c>
      <c r="B499" s="122" t="s">
        <v>302</v>
      </c>
      <c r="C499" s="6" t="s">
        <v>34</v>
      </c>
      <c r="D499" s="6">
        <v>1600</v>
      </c>
      <c r="E499" s="41"/>
      <c r="F499" s="41"/>
    </row>
    <row r="500" spans="1:6" s="37" customFormat="1" ht="12.75">
      <c r="A500" s="42"/>
      <c r="B500" s="122"/>
      <c r="C500" s="6"/>
      <c r="D500" s="6"/>
      <c r="E500" s="41"/>
      <c r="F500" s="41"/>
    </row>
    <row r="501" spans="1:6" s="37" customFormat="1" ht="25.5">
      <c r="A501" s="15">
        <f>COUNT($A$23:$A500)+1</f>
        <v>59</v>
      </c>
      <c r="B501" s="122" t="s">
        <v>303</v>
      </c>
      <c r="C501" s="6" t="s">
        <v>4</v>
      </c>
      <c r="D501" s="6">
        <v>1</v>
      </c>
      <c r="E501" s="41"/>
      <c r="F501" s="41"/>
    </row>
    <row r="502" spans="1:6" s="37" customFormat="1" ht="12.75">
      <c r="A502" s="15"/>
      <c r="B502" s="122"/>
      <c r="C502" s="6"/>
      <c r="D502" s="6"/>
      <c r="E502" s="41"/>
      <c r="F502" s="41"/>
    </row>
    <row r="503" spans="1:6" s="37" customFormat="1" ht="12.75">
      <c r="A503" s="15">
        <f>COUNT($A$23:$A502)+1</f>
        <v>60</v>
      </c>
      <c r="B503" s="43" t="s">
        <v>304</v>
      </c>
      <c r="C503" s="6" t="s">
        <v>3</v>
      </c>
      <c r="D503" s="6">
        <v>80</v>
      </c>
      <c r="E503" s="41"/>
      <c r="F503" s="41"/>
    </row>
    <row r="504" spans="1:6" s="37" customFormat="1" ht="12.75">
      <c r="A504" s="15"/>
      <c r="B504" s="131"/>
      <c r="C504" s="6"/>
      <c r="D504" s="6"/>
      <c r="E504" s="41"/>
      <c r="F504" s="41"/>
    </row>
    <row r="505" spans="1:6" s="37" customFormat="1" ht="25.5">
      <c r="A505" s="15">
        <f>COUNT($A$23:$A504)+1</f>
        <v>61</v>
      </c>
      <c r="B505" s="131" t="s">
        <v>305</v>
      </c>
      <c r="C505" s="6" t="s">
        <v>4</v>
      </c>
      <c r="D505" s="6">
        <v>1</v>
      </c>
      <c r="E505" s="41"/>
      <c r="F505" s="41"/>
    </row>
    <row r="506" spans="1:6" s="37" customFormat="1" ht="12.75">
      <c r="A506" s="15"/>
      <c r="B506" s="131"/>
      <c r="C506" s="6"/>
      <c r="D506" s="6"/>
      <c r="E506" s="41"/>
      <c r="F506" s="41"/>
    </row>
    <row r="507" spans="1:6" s="37" customFormat="1" ht="51">
      <c r="A507" s="15">
        <f>COUNT($A$23:$A506)+1</f>
        <v>62</v>
      </c>
      <c r="B507" s="159" t="s">
        <v>306</v>
      </c>
      <c r="C507" s="6" t="s">
        <v>4</v>
      </c>
      <c r="D507" s="6">
        <v>1</v>
      </c>
      <c r="E507" s="41"/>
      <c r="F507" s="41"/>
    </row>
    <row r="508" spans="1:6" s="37" customFormat="1" ht="12.75">
      <c r="A508" s="15"/>
      <c r="B508" s="131"/>
      <c r="C508" s="6"/>
      <c r="D508" s="6"/>
      <c r="E508" s="41"/>
      <c r="F508" s="41"/>
    </row>
    <row r="509" spans="1:6" s="37" customFormat="1" ht="38.25">
      <c r="A509" s="15">
        <f>COUNT($A$23:$A508)+1</f>
        <v>63</v>
      </c>
      <c r="B509" s="131" t="s">
        <v>307</v>
      </c>
      <c r="C509" s="6" t="s">
        <v>4</v>
      </c>
      <c r="D509" s="6">
        <v>1</v>
      </c>
      <c r="E509" s="41"/>
      <c r="F509" s="41"/>
    </row>
    <row r="510" spans="1:6" s="37" customFormat="1" ht="12.75">
      <c r="A510" s="15"/>
      <c r="B510" s="131"/>
      <c r="C510" s="6"/>
      <c r="D510" s="6"/>
      <c r="E510" s="41"/>
      <c r="F510" s="41"/>
    </row>
    <row r="511" spans="1:6" s="37" customFormat="1" ht="25.5">
      <c r="A511" s="15">
        <f>COUNT($A$23:$A510)+1</f>
        <v>64</v>
      </c>
      <c r="B511" s="159" t="s">
        <v>308</v>
      </c>
      <c r="C511" s="6" t="s">
        <v>4</v>
      </c>
      <c r="D511" s="6">
        <v>1</v>
      </c>
      <c r="E511" s="41"/>
      <c r="F511" s="41"/>
    </row>
    <row r="512" spans="1:6" s="37" customFormat="1" ht="12.75">
      <c r="A512" s="15"/>
      <c r="B512" s="131"/>
      <c r="C512" s="6"/>
      <c r="D512" s="6"/>
      <c r="E512" s="41"/>
      <c r="F512" s="41"/>
    </row>
    <row r="513" spans="1:6" s="37" customFormat="1" ht="12.75">
      <c r="A513" s="15">
        <f>COUNT($A$23:$A512)+1</f>
        <v>65</v>
      </c>
      <c r="B513" s="131" t="s">
        <v>309</v>
      </c>
      <c r="C513" s="6" t="s">
        <v>4</v>
      </c>
      <c r="D513" s="6">
        <v>1</v>
      </c>
      <c r="E513" s="41"/>
      <c r="F513" s="41"/>
    </row>
    <row r="514" spans="1:6" s="2" customFormat="1">
      <c r="A514" s="32"/>
      <c r="B514" s="118" t="s">
        <v>608</v>
      </c>
      <c r="C514" s="8"/>
      <c r="D514" s="30"/>
      <c r="E514" s="75"/>
      <c r="F514" s="75"/>
    </row>
    <row r="515" spans="1:6" s="5" customFormat="1" ht="12.75">
      <c r="A515" s="46"/>
      <c r="B515" s="119"/>
      <c r="C515" s="6"/>
      <c r="D515" s="27"/>
      <c r="E515" s="7"/>
      <c r="F515" s="7"/>
    </row>
    <row r="516" spans="1:6" s="36" customFormat="1" ht="51">
      <c r="A516" s="15">
        <f>COUNT(#REF!)+1</f>
        <v>1</v>
      </c>
      <c r="B516" s="77" t="s">
        <v>317</v>
      </c>
      <c r="C516" s="6"/>
      <c r="D516" s="6"/>
      <c r="E516" s="6"/>
      <c r="F516" s="6"/>
    </row>
    <row r="517" spans="1:6" s="36" customFormat="1" ht="216.75">
      <c r="A517" s="6"/>
      <c r="B517" s="18" t="s">
        <v>318</v>
      </c>
      <c r="C517" s="6"/>
      <c r="D517" s="6"/>
      <c r="E517" s="6"/>
      <c r="F517" s="6"/>
    </row>
    <row r="518" spans="1:6" s="36" customFormat="1" ht="204">
      <c r="A518" s="6"/>
      <c r="B518" s="160" t="s">
        <v>391</v>
      </c>
      <c r="C518" s="6"/>
      <c r="D518" s="6"/>
      <c r="E518" s="6"/>
      <c r="F518" s="6"/>
    </row>
    <row r="519" spans="1:6" s="36" customFormat="1" ht="127.5">
      <c r="A519" s="6"/>
      <c r="B519" s="161" t="s">
        <v>319</v>
      </c>
      <c r="C519" s="6"/>
      <c r="D519" s="6"/>
      <c r="E519" s="6"/>
      <c r="F519" s="6"/>
    </row>
    <row r="520" spans="1:6" s="36" customFormat="1" ht="331.5">
      <c r="A520" s="6"/>
      <c r="B520" s="18" t="s">
        <v>392</v>
      </c>
      <c r="C520" s="6"/>
      <c r="D520" s="6"/>
      <c r="E520" s="6"/>
      <c r="F520" s="6"/>
    </row>
    <row r="521" spans="1:6" s="36" customFormat="1" ht="102">
      <c r="A521" s="6"/>
      <c r="B521" s="146" t="s">
        <v>320</v>
      </c>
      <c r="C521" s="6"/>
      <c r="D521" s="6"/>
      <c r="E521" s="6"/>
      <c r="F521" s="6"/>
    </row>
    <row r="522" spans="1:6" s="36" customFormat="1" ht="165.75">
      <c r="A522" s="6"/>
      <c r="B522" s="161" t="s">
        <v>393</v>
      </c>
      <c r="C522" s="6"/>
      <c r="D522" s="6"/>
      <c r="E522" s="6"/>
      <c r="F522" s="6"/>
    </row>
    <row r="523" spans="1:6" s="36" customFormat="1" ht="89.25">
      <c r="A523" s="6"/>
      <c r="B523" s="160" t="s">
        <v>321</v>
      </c>
      <c r="C523" s="6"/>
      <c r="D523" s="6"/>
      <c r="E523" s="6"/>
      <c r="F523" s="6"/>
    </row>
    <row r="524" spans="1:6" s="36" customFormat="1" ht="12.75">
      <c r="A524" s="6"/>
      <c r="B524" s="147" t="s">
        <v>322</v>
      </c>
      <c r="C524" s="6"/>
      <c r="D524" s="6"/>
      <c r="E524" s="6"/>
      <c r="F524" s="6"/>
    </row>
    <row r="525" spans="1:6" s="36" customFormat="1" ht="15.75">
      <c r="A525" s="6"/>
      <c r="B525" s="77" t="s">
        <v>394</v>
      </c>
      <c r="C525" s="6"/>
      <c r="D525" s="6"/>
      <c r="E525" s="6"/>
      <c r="F525" s="6"/>
    </row>
    <row r="526" spans="1:6" s="36" customFormat="1" ht="15.75">
      <c r="A526" s="6"/>
      <c r="B526" s="77" t="s">
        <v>395</v>
      </c>
      <c r="C526" s="6"/>
      <c r="D526" s="6"/>
      <c r="E526" s="6"/>
      <c r="F526" s="6"/>
    </row>
    <row r="527" spans="1:6" s="36" customFormat="1" ht="12.75">
      <c r="A527" s="6"/>
      <c r="B527" s="145" t="s">
        <v>323</v>
      </c>
      <c r="C527" s="6"/>
      <c r="D527" s="6"/>
      <c r="E527" s="6"/>
      <c r="F527" s="6"/>
    </row>
    <row r="528" spans="1:6" s="36" customFormat="1" ht="12.75">
      <c r="A528" s="6"/>
      <c r="B528" s="145" t="s">
        <v>324</v>
      </c>
      <c r="C528" s="6"/>
      <c r="D528" s="6"/>
      <c r="E528" s="6"/>
      <c r="F528" s="6"/>
    </row>
    <row r="529" spans="1:6" s="36" customFormat="1" ht="12.75">
      <c r="A529" s="6"/>
      <c r="B529" s="145" t="s">
        <v>325</v>
      </c>
      <c r="C529" s="6"/>
      <c r="D529" s="6"/>
      <c r="E529" s="6"/>
      <c r="F529" s="6"/>
    </row>
    <row r="530" spans="1:6" s="36" customFormat="1" ht="12.75">
      <c r="A530" s="6"/>
      <c r="B530" s="145" t="s">
        <v>326</v>
      </c>
      <c r="C530" s="6"/>
      <c r="D530" s="6"/>
      <c r="E530" s="6"/>
      <c r="F530" s="6"/>
    </row>
    <row r="531" spans="1:6" s="36" customFormat="1" ht="25.5">
      <c r="A531" s="6"/>
      <c r="B531" s="145" t="s">
        <v>327</v>
      </c>
      <c r="C531" s="6"/>
      <c r="D531" s="6"/>
      <c r="E531" s="6"/>
      <c r="F531" s="6"/>
    </row>
    <row r="532" spans="1:6" s="36" customFormat="1" ht="15.75">
      <c r="A532" s="6"/>
      <c r="B532" s="145" t="s">
        <v>396</v>
      </c>
      <c r="C532" s="6"/>
      <c r="D532" s="6"/>
      <c r="E532" s="6"/>
      <c r="F532" s="6"/>
    </row>
    <row r="533" spans="1:6" s="36" customFormat="1" ht="15.75">
      <c r="A533" s="6"/>
      <c r="B533" s="145" t="s">
        <v>397</v>
      </c>
      <c r="C533" s="6"/>
      <c r="D533" s="6"/>
      <c r="E533" s="6"/>
      <c r="F533" s="6"/>
    </row>
    <row r="534" spans="1:6" s="36" customFormat="1" ht="12.75">
      <c r="A534" s="6"/>
      <c r="B534" s="145" t="s">
        <v>328</v>
      </c>
      <c r="C534" s="6"/>
      <c r="D534" s="6"/>
      <c r="E534" s="6"/>
      <c r="F534" s="6"/>
    </row>
    <row r="535" spans="1:6" s="36" customFormat="1" ht="12.75">
      <c r="A535" s="6"/>
      <c r="B535" s="145" t="s">
        <v>329</v>
      </c>
      <c r="C535" s="6"/>
      <c r="D535" s="6"/>
      <c r="E535" s="6"/>
      <c r="F535" s="6"/>
    </row>
    <row r="536" spans="1:6" s="36" customFormat="1" ht="12.75">
      <c r="A536" s="6"/>
      <c r="B536" s="145" t="s">
        <v>330</v>
      </c>
      <c r="C536" s="6"/>
      <c r="D536" s="6"/>
      <c r="E536" s="6"/>
      <c r="F536" s="6"/>
    </row>
    <row r="537" spans="1:6" s="36" customFormat="1" ht="12.75">
      <c r="A537" s="6"/>
      <c r="B537" s="145" t="s">
        <v>331</v>
      </c>
      <c r="C537" s="6"/>
      <c r="D537" s="6"/>
      <c r="E537" s="6"/>
      <c r="F537" s="6"/>
    </row>
    <row r="538" spans="1:6" s="36" customFormat="1" ht="25.5">
      <c r="A538" s="6"/>
      <c r="B538" s="145" t="s">
        <v>332</v>
      </c>
      <c r="C538" s="6"/>
      <c r="D538" s="6"/>
      <c r="E538" s="6"/>
      <c r="F538" s="6"/>
    </row>
    <row r="539" spans="1:6" s="36" customFormat="1" ht="12.75">
      <c r="A539" s="6"/>
      <c r="B539" s="147" t="s">
        <v>333</v>
      </c>
      <c r="C539" s="6"/>
      <c r="D539" s="6"/>
      <c r="E539" s="6"/>
      <c r="F539" s="6"/>
    </row>
    <row r="540" spans="1:6" s="36" customFormat="1" ht="15.75">
      <c r="A540" s="6"/>
      <c r="B540" s="145" t="s">
        <v>398</v>
      </c>
      <c r="C540" s="6"/>
      <c r="D540" s="6"/>
      <c r="E540" s="6"/>
      <c r="F540" s="6"/>
    </row>
    <row r="541" spans="1:6" s="36" customFormat="1" ht="12.75">
      <c r="A541" s="6"/>
      <c r="B541" s="145" t="s">
        <v>334</v>
      </c>
      <c r="C541" s="6"/>
      <c r="D541" s="6"/>
      <c r="E541" s="6"/>
      <c r="F541" s="6"/>
    </row>
    <row r="542" spans="1:6" s="36" customFormat="1" ht="12.75">
      <c r="A542" s="6"/>
      <c r="B542" s="145" t="s">
        <v>335</v>
      </c>
      <c r="C542" s="6"/>
      <c r="D542" s="6"/>
      <c r="E542" s="6"/>
      <c r="F542" s="6"/>
    </row>
    <row r="543" spans="1:6" s="36" customFormat="1" ht="12.75">
      <c r="A543" s="6"/>
      <c r="B543" s="145" t="s">
        <v>336</v>
      </c>
      <c r="C543" s="6"/>
      <c r="D543" s="6"/>
      <c r="E543" s="6"/>
      <c r="F543" s="6"/>
    </row>
    <row r="544" spans="1:6" s="36" customFormat="1" ht="12.75">
      <c r="A544" s="6"/>
      <c r="B544" s="148" t="s">
        <v>337</v>
      </c>
      <c r="C544" s="6"/>
      <c r="D544" s="6"/>
      <c r="E544" s="6"/>
      <c r="F544" s="6"/>
    </row>
    <row r="545" spans="1:6" s="36" customFormat="1" ht="12.75">
      <c r="A545" s="6"/>
      <c r="B545" s="77" t="s">
        <v>338</v>
      </c>
      <c r="C545" s="6"/>
      <c r="D545" s="6"/>
      <c r="E545" s="6"/>
      <c r="F545" s="6"/>
    </row>
    <row r="546" spans="1:6" s="36" customFormat="1" ht="12.75">
      <c r="A546" s="6"/>
      <c r="B546" s="77" t="s">
        <v>339</v>
      </c>
      <c r="C546" s="6"/>
      <c r="D546" s="6"/>
      <c r="E546" s="6"/>
      <c r="F546" s="6"/>
    </row>
    <row r="547" spans="1:6" s="36" customFormat="1" ht="12.75">
      <c r="A547" s="6"/>
      <c r="B547" s="77" t="s">
        <v>340</v>
      </c>
      <c r="C547" s="6"/>
      <c r="D547" s="6"/>
      <c r="E547" s="6"/>
      <c r="F547" s="6"/>
    </row>
    <row r="548" spans="1:6" s="36" customFormat="1" ht="12.75">
      <c r="A548" s="6"/>
      <c r="B548" s="77" t="s">
        <v>341</v>
      </c>
      <c r="C548" s="6"/>
      <c r="D548" s="6"/>
      <c r="E548" s="6"/>
      <c r="F548" s="6"/>
    </row>
    <row r="549" spans="1:6" s="36" customFormat="1" ht="15.75">
      <c r="A549" s="6"/>
      <c r="B549" s="149" t="s">
        <v>399</v>
      </c>
      <c r="C549" s="6"/>
      <c r="D549" s="6"/>
      <c r="E549" s="6"/>
      <c r="F549" s="6"/>
    </row>
    <row r="550" spans="1:6" s="36" customFormat="1" ht="14.25">
      <c r="A550" s="6"/>
      <c r="B550" s="150" t="s">
        <v>400</v>
      </c>
      <c r="C550" s="6"/>
      <c r="D550" s="6"/>
      <c r="E550" s="6"/>
      <c r="F550" s="6"/>
    </row>
    <row r="551" spans="1:6" s="36" customFormat="1" ht="12.75">
      <c r="A551" s="6"/>
      <c r="B551" s="77" t="s">
        <v>342</v>
      </c>
      <c r="C551" s="6"/>
      <c r="D551" s="6"/>
      <c r="E551" s="6"/>
      <c r="F551" s="6"/>
    </row>
    <row r="552" spans="1:6" s="36" customFormat="1" ht="12.75">
      <c r="A552" s="6"/>
      <c r="B552" s="145" t="s">
        <v>343</v>
      </c>
      <c r="C552" s="6"/>
      <c r="D552" s="6"/>
      <c r="E552" s="6"/>
      <c r="F552" s="6"/>
    </row>
    <row r="553" spans="1:6" s="36" customFormat="1" ht="12.75">
      <c r="A553" s="6"/>
      <c r="B553" s="145" t="s">
        <v>344</v>
      </c>
      <c r="C553" s="6"/>
      <c r="D553" s="6"/>
      <c r="E553" s="6"/>
      <c r="F553" s="6"/>
    </row>
    <row r="554" spans="1:6" s="36" customFormat="1" ht="12.75">
      <c r="A554" s="6"/>
      <c r="B554" s="148" t="s">
        <v>345</v>
      </c>
      <c r="C554" s="6"/>
      <c r="D554" s="6"/>
      <c r="E554" s="6"/>
      <c r="F554" s="6"/>
    </row>
    <row r="555" spans="1:6" s="36" customFormat="1" ht="12.75">
      <c r="A555" s="6"/>
      <c r="B555" s="148" t="s">
        <v>346</v>
      </c>
      <c r="C555" s="6"/>
      <c r="D555" s="6"/>
      <c r="E555" s="6"/>
      <c r="F555" s="6"/>
    </row>
    <row r="556" spans="1:6" s="36" customFormat="1" ht="12.75">
      <c r="A556" s="6"/>
      <c r="B556" s="77" t="s">
        <v>347</v>
      </c>
      <c r="C556" s="6"/>
      <c r="D556" s="6"/>
      <c r="E556" s="6"/>
      <c r="F556" s="6"/>
    </row>
    <row r="557" spans="1:6" s="36" customFormat="1" ht="12.75">
      <c r="A557" s="6"/>
      <c r="B557" s="77" t="s">
        <v>348</v>
      </c>
      <c r="C557" s="6"/>
      <c r="D557" s="6"/>
      <c r="E557" s="6"/>
      <c r="F557" s="6"/>
    </row>
    <row r="558" spans="1:6" s="36" customFormat="1" ht="38.25">
      <c r="A558" s="6"/>
      <c r="B558" s="151" t="s">
        <v>401</v>
      </c>
      <c r="C558" s="6"/>
      <c r="D558" s="6"/>
      <c r="E558" s="6"/>
      <c r="F558" s="6"/>
    </row>
    <row r="559" spans="1:6" s="36" customFormat="1" ht="12.75">
      <c r="A559" s="6"/>
      <c r="B559" s="43"/>
      <c r="C559" s="6" t="s">
        <v>3</v>
      </c>
      <c r="D559" s="6">
        <v>2</v>
      </c>
      <c r="E559" s="7"/>
      <c r="F559" s="7"/>
    </row>
    <row r="560" spans="1:6" s="36" customFormat="1" ht="12.75">
      <c r="A560" s="6"/>
      <c r="B560" s="43"/>
      <c r="C560" s="6"/>
      <c r="D560" s="6"/>
      <c r="E560" s="7"/>
      <c r="F560" s="7"/>
    </row>
    <row r="561" spans="1:6" s="36" customFormat="1" ht="89.25">
      <c r="A561" s="15">
        <f>COUNT($A$515:$A560)+1</f>
        <v>2</v>
      </c>
      <c r="B561" s="18" t="s">
        <v>349</v>
      </c>
      <c r="C561" s="6"/>
      <c r="D561" s="6"/>
      <c r="E561" s="7"/>
      <c r="F561" s="7"/>
    </row>
    <row r="562" spans="1:6" s="36" customFormat="1" ht="15.75">
      <c r="A562" s="15"/>
      <c r="B562" s="152" t="s">
        <v>402</v>
      </c>
      <c r="C562" s="6"/>
      <c r="D562" s="6"/>
      <c r="E562" s="7"/>
      <c r="F562" s="7"/>
    </row>
    <row r="563" spans="1:6" s="36" customFormat="1" ht="15.75">
      <c r="A563" s="15"/>
      <c r="B563" s="152" t="s">
        <v>403</v>
      </c>
      <c r="C563" s="6"/>
      <c r="D563" s="6"/>
      <c r="E563" s="7"/>
      <c r="F563" s="7"/>
    </row>
    <row r="564" spans="1:6" s="36" customFormat="1" ht="12.75">
      <c r="A564" s="15"/>
      <c r="B564" s="148" t="s">
        <v>350</v>
      </c>
      <c r="C564" s="6"/>
      <c r="D564" s="6"/>
      <c r="E564" s="7"/>
      <c r="F564" s="7"/>
    </row>
    <row r="565" spans="1:6" s="36" customFormat="1" ht="12.75">
      <c r="A565" s="15"/>
      <c r="B565" s="152" t="s">
        <v>351</v>
      </c>
      <c r="C565" s="6"/>
      <c r="D565" s="6"/>
      <c r="E565" s="7"/>
      <c r="F565" s="7"/>
    </row>
    <row r="566" spans="1:6" s="36" customFormat="1" ht="12.75">
      <c r="A566" s="15"/>
      <c r="B566" s="148" t="s">
        <v>352</v>
      </c>
      <c r="C566" s="6"/>
      <c r="D566" s="6"/>
      <c r="E566" s="7"/>
      <c r="F566" s="7"/>
    </row>
    <row r="567" spans="1:6" s="36" customFormat="1" ht="14.25">
      <c r="A567" s="15"/>
      <c r="B567" s="152" t="s">
        <v>404</v>
      </c>
      <c r="C567" s="6"/>
      <c r="D567" s="6"/>
      <c r="E567" s="7"/>
      <c r="F567" s="7"/>
    </row>
    <row r="568" spans="1:6" s="36" customFormat="1" ht="12.75">
      <c r="A568" s="15"/>
      <c r="B568" s="152" t="s">
        <v>353</v>
      </c>
      <c r="C568" s="6"/>
      <c r="D568" s="6"/>
      <c r="E568" s="7"/>
      <c r="F568" s="7"/>
    </row>
    <row r="569" spans="1:6" s="36" customFormat="1" ht="12.75">
      <c r="A569" s="15"/>
      <c r="B569" s="148" t="s">
        <v>354</v>
      </c>
      <c r="C569" s="6"/>
      <c r="D569" s="6"/>
      <c r="E569" s="7"/>
      <c r="F569" s="7"/>
    </row>
    <row r="570" spans="1:6" s="36" customFormat="1" ht="12.75">
      <c r="A570" s="15"/>
      <c r="B570" s="148" t="s">
        <v>355</v>
      </c>
      <c r="C570" s="6"/>
      <c r="D570" s="6"/>
      <c r="E570" s="7"/>
      <c r="F570" s="7"/>
    </row>
    <row r="571" spans="1:6" s="36" customFormat="1" ht="12.75">
      <c r="A571" s="15"/>
      <c r="B571" s="148" t="s">
        <v>356</v>
      </c>
      <c r="C571" s="6"/>
      <c r="D571" s="6"/>
      <c r="E571" s="7"/>
      <c r="F571" s="7"/>
    </row>
    <row r="572" spans="1:6" s="36" customFormat="1" ht="38.25">
      <c r="A572" s="15"/>
      <c r="B572" s="151" t="s">
        <v>405</v>
      </c>
      <c r="C572" s="6" t="s">
        <v>3</v>
      </c>
      <c r="D572" s="6">
        <v>2</v>
      </c>
      <c r="E572" s="7"/>
      <c r="F572" s="7"/>
    </row>
    <row r="573" spans="1:6" s="36" customFormat="1" ht="12.75">
      <c r="A573" s="15"/>
      <c r="B573" s="43"/>
      <c r="C573" s="6"/>
      <c r="D573" s="6"/>
      <c r="E573" s="7"/>
      <c r="F573" s="7"/>
    </row>
    <row r="574" spans="1:6" s="36" customFormat="1" ht="89.25">
      <c r="A574" s="15">
        <f>COUNT($A$515:$A573)+1</f>
        <v>3</v>
      </c>
      <c r="B574" s="162" t="s">
        <v>349</v>
      </c>
      <c r="C574" s="6"/>
      <c r="D574" s="6"/>
      <c r="E574" s="7"/>
      <c r="F574" s="7"/>
    </row>
    <row r="575" spans="1:6" s="36" customFormat="1" ht="15.75">
      <c r="A575" s="15"/>
      <c r="B575" s="152" t="s">
        <v>406</v>
      </c>
      <c r="C575" s="6"/>
      <c r="D575" s="6"/>
      <c r="E575" s="7"/>
      <c r="F575" s="7"/>
    </row>
    <row r="576" spans="1:6" s="36" customFormat="1" ht="15.75">
      <c r="A576" s="15"/>
      <c r="B576" s="152" t="s">
        <v>407</v>
      </c>
      <c r="C576" s="6"/>
      <c r="D576" s="6"/>
      <c r="E576" s="7"/>
      <c r="F576" s="7"/>
    </row>
    <row r="577" spans="1:6" s="36" customFormat="1" ht="12.75">
      <c r="A577" s="15"/>
      <c r="B577" s="148" t="s">
        <v>350</v>
      </c>
      <c r="C577" s="6"/>
      <c r="D577" s="6"/>
      <c r="E577" s="7"/>
      <c r="F577" s="7"/>
    </row>
    <row r="578" spans="1:6" s="36" customFormat="1" ht="12.75">
      <c r="A578" s="15"/>
      <c r="B578" s="152" t="s">
        <v>351</v>
      </c>
      <c r="C578" s="6"/>
      <c r="D578" s="6"/>
      <c r="E578" s="7"/>
      <c r="F578" s="7"/>
    </row>
    <row r="579" spans="1:6" s="36" customFormat="1" ht="12.75">
      <c r="A579" s="15"/>
      <c r="B579" s="148" t="s">
        <v>357</v>
      </c>
      <c r="C579" s="6"/>
      <c r="D579" s="6"/>
      <c r="E579" s="7"/>
      <c r="F579" s="7"/>
    </row>
    <row r="580" spans="1:6" s="36" customFormat="1" ht="14.25">
      <c r="A580" s="15"/>
      <c r="B580" s="152" t="s">
        <v>408</v>
      </c>
      <c r="C580" s="6"/>
      <c r="D580" s="6"/>
      <c r="E580" s="7"/>
      <c r="F580" s="7"/>
    </row>
    <row r="581" spans="1:6" s="36" customFormat="1" ht="12.75">
      <c r="A581" s="15"/>
      <c r="B581" s="152" t="s">
        <v>353</v>
      </c>
      <c r="C581" s="6"/>
      <c r="D581" s="6"/>
      <c r="E581" s="7"/>
      <c r="F581" s="7"/>
    </row>
    <row r="582" spans="1:6" s="36" customFormat="1" ht="12.75">
      <c r="A582" s="15"/>
      <c r="B582" s="148" t="s">
        <v>354</v>
      </c>
      <c r="C582" s="6"/>
      <c r="D582" s="6"/>
      <c r="E582" s="7"/>
      <c r="F582" s="7"/>
    </row>
    <row r="583" spans="1:6" s="36" customFormat="1" ht="12.75">
      <c r="A583" s="15"/>
      <c r="B583" s="148" t="s">
        <v>355</v>
      </c>
      <c r="C583" s="6"/>
      <c r="D583" s="6"/>
      <c r="E583" s="7"/>
      <c r="F583" s="7"/>
    </row>
    <row r="584" spans="1:6" s="36" customFormat="1" ht="12.75">
      <c r="A584" s="15"/>
      <c r="B584" s="148" t="s">
        <v>356</v>
      </c>
      <c r="C584" s="6"/>
      <c r="D584" s="6"/>
      <c r="E584" s="7"/>
      <c r="F584" s="7"/>
    </row>
    <row r="585" spans="1:6" s="36" customFormat="1" ht="38.25">
      <c r="A585" s="15"/>
      <c r="B585" s="151" t="s">
        <v>409</v>
      </c>
      <c r="C585" s="6" t="s">
        <v>3</v>
      </c>
      <c r="D585" s="6">
        <v>1</v>
      </c>
      <c r="E585" s="7"/>
      <c r="F585" s="7"/>
    </row>
    <row r="586" spans="1:6" s="36" customFormat="1" ht="12.75">
      <c r="A586" s="15"/>
      <c r="B586" s="43"/>
      <c r="C586" s="6"/>
      <c r="D586" s="6"/>
      <c r="E586" s="7"/>
      <c r="F586" s="7"/>
    </row>
    <row r="587" spans="1:6" s="36" customFormat="1" ht="89.25">
      <c r="A587" s="15">
        <f>COUNT($A$515:$A586)+1</f>
        <v>4</v>
      </c>
      <c r="B587" s="162" t="s">
        <v>349</v>
      </c>
      <c r="C587" s="6"/>
      <c r="D587" s="6"/>
      <c r="E587" s="7"/>
      <c r="F587" s="7"/>
    </row>
    <row r="588" spans="1:6" s="36" customFormat="1" ht="15.75">
      <c r="A588" s="15"/>
      <c r="B588" s="152" t="s">
        <v>410</v>
      </c>
      <c r="C588" s="6"/>
      <c r="D588" s="6"/>
      <c r="E588" s="7"/>
      <c r="F588" s="7"/>
    </row>
    <row r="589" spans="1:6" s="36" customFormat="1" ht="15.75">
      <c r="A589" s="15"/>
      <c r="B589" s="152" t="s">
        <v>411</v>
      </c>
      <c r="C589" s="6"/>
      <c r="D589" s="6"/>
      <c r="E589" s="7"/>
      <c r="F589" s="7"/>
    </row>
    <row r="590" spans="1:6" s="36" customFormat="1" ht="12.75">
      <c r="A590" s="15"/>
      <c r="B590" s="148" t="s">
        <v>350</v>
      </c>
      <c r="C590" s="6"/>
      <c r="D590" s="6"/>
      <c r="E590" s="7"/>
      <c r="F590" s="7"/>
    </row>
    <row r="591" spans="1:6" s="36" customFormat="1" ht="12.75">
      <c r="A591" s="15"/>
      <c r="B591" s="152" t="s">
        <v>351</v>
      </c>
      <c r="C591" s="6"/>
      <c r="D591" s="6"/>
      <c r="E591" s="7"/>
      <c r="F591" s="7"/>
    </row>
    <row r="592" spans="1:6" s="36" customFormat="1" ht="12.75">
      <c r="A592" s="15"/>
      <c r="B592" s="152" t="s">
        <v>358</v>
      </c>
      <c r="C592" s="6"/>
      <c r="D592" s="6"/>
      <c r="E592" s="7"/>
      <c r="F592" s="7"/>
    </row>
    <row r="593" spans="1:6" s="36" customFormat="1" ht="14.25">
      <c r="A593" s="15"/>
      <c r="B593" s="152" t="s">
        <v>412</v>
      </c>
      <c r="C593" s="6"/>
      <c r="D593" s="6"/>
      <c r="E593" s="7"/>
      <c r="F593" s="7"/>
    </row>
    <row r="594" spans="1:6" s="36" customFormat="1" ht="12.75">
      <c r="A594" s="15"/>
      <c r="B594" s="152" t="s">
        <v>359</v>
      </c>
      <c r="C594" s="6"/>
      <c r="D594" s="6"/>
      <c r="E594" s="7"/>
      <c r="F594" s="7"/>
    </row>
    <row r="595" spans="1:6" s="36" customFormat="1" ht="12.75">
      <c r="A595" s="15"/>
      <c r="B595" s="148" t="s">
        <v>360</v>
      </c>
      <c r="C595" s="6"/>
      <c r="D595" s="6"/>
      <c r="E595" s="7"/>
      <c r="F595" s="7"/>
    </row>
    <row r="596" spans="1:6" s="36" customFormat="1" ht="12.75">
      <c r="A596" s="15"/>
      <c r="B596" s="148" t="s">
        <v>355</v>
      </c>
      <c r="C596" s="6"/>
      <c r="D596" s="6"/>
      <c r="E596" s="7"/>
      <c r="F596" s="7"/>
    </row>
    <row r="597" spans="1:6" s="36" customFormat="1" ht="12.75">
      <c r="A597" s="15"/>
      <c r="B597" s="148" t="s">
        <v>356</v>
      </c>
      <c r="C597" s="6"/>
      <c r="D597" s="6"/>
      <c r="E597" s="7"/>
      <c r="F597" s="7"/>
    </row>
    <row r="598" spans="1:6" s="36" customFormat="1" ht="38.25">
      <c r="A598" s="15"/>
      <c r="B598" s="151" t="s">
        <v>413</v>
      </c>
      <c r="C598" s="6" t="s">
        <v>3</v>
      </c>
      <c r="D598" s="6">
        <v>5</v>
      </c>
      <c r="E598" s="7"/>
      <c r="F598" s="7"/>
    </row>
    <row r="599" spans="1:6" s="36" customFormat="1" ht="12.75">
      <c r="A599" s="15"/>
      <c r="B599" s="43"/>
      <c r="C599" s="6"/>
      <c r="D599" s="6"/>
      <c r="E599" s="7"/>
      <c r="F599" s="7"/>
    </row>
    <row r="600" spans="1:6" s="36" customFormat="1" ht="89.25">
      <c r="A600" s="15">
        <f>COUNT($A$515:$A599)+1</f>
        <v>5</v>
      </c>
      <c r="B600" s="162" t="s">
        <v>349</v>
      </c>
      <c r="C600" s="6"/>
      <c r="D600" s="6"/>
      <c r="E600" s="7"/>
      <c r="F600" s="7"/>
    </row>
    <row r="601" spans="1:6" s="36" customFormat="1" ht="15.75">
      <c r="A601" s="15"/>
      <c r="B601" s="152" t="s">
        <v>414</v>
      </c>
      <c r="C601" s="6"/>
      <c r="D601" s="6"/>
      <c r="E601" s="7"/>
      <c r="F601" s="7"/>
    </row>
    <row r="602" spans="1:6" s="36" customFormat="1" ht="15.75">
      <c r="A602" s="15"/>
      <c r="B602" s="152" t="s">
        <v>415</v>
      </c>
      <c r="C602" s="6"/>
      <c r="D602" s="6"/>
      <c r="E602" s="7"/>
      <c r="F602" s="7"/>
    </row>
    <row r="603" spans="1:6" s="36" customFormat="1" ht="12.75">
      <c r="A603" s="15"/>
      <c r="B603" s="148" t="s">
        <v>350</v>
      </c>
      <c r="C603" s="6"/>
      <c r="D603" s="6"/>
      <c r="E603" s="7"/>
      <c r="F603" s="7"/>
    </row>
    <row r="604" spans="1:6" s="36" customFormat="1" ht="12.75">
      <c r="A604" s="15"/>
      <c r="B604" s="152" t="s">
        <v>351</v>
      </c>
      <c r="C604" s="6"/>
      <c r="D604" s="6"/>
      <c r="E604" s="7"/>
      <c r="F604" s="7"/>
    </row>
    <row r="605" spans="1:6" s="36" customFormat="1" ht="12.75">
      <c r="A605" s="15"/>
      <c r="B605" s="148" t="s">
        <v>361</v>
      </c>
      <c r="C605" s="6"/>
      <c r="D605" s="6"/>
      <c r="E605" s="7"/>
      <c r="F605" s="7"/>
    </row>
    <row r="606" spans="1:6" s="36" customFormat="1" ht="14.25">
      <c r="A606" s="15"/>
      <c r="B606" s="152" t="s">
        <v>416</v>
      </c>
      <c r="C606" s="6"/>
      <c r="D606" s="6"/>
      <c r="E606" s="7"/>
      <c r="F606" s="7"/>
    </row>
    <row r="607" spans="1:6" s="36" customFormat="1" ht="12.75">
      <c r="A607" s="15"/>
      <c r="B607" s="152" t="s">
        <v>359</v>
      </c>
      <c r="C607" s="6"/>
      <c r="D607" s="6"/>
      <c r="E607" s="7"/>
      <c r="F607" s="7"/>
    </row>
    <row r="608" spans="1:6" s="36" customFormat="1" ht="12.75">
      <c r="A608" s="15"/>
      <c r="B608" s="148" t="s">
        <v>360</v>
      </c>
      <c r="C608" s="6"/>
      <c r="D608" s="6"/>
      <c r="E608" s="7"/>
      <c r="F608" s="7"/>
    </row>
    <row r="609" spans="1:6" s="36" customFormat="1" ht="12.75">
      <c r="A609" s="15"/>
      <c r="B609" s="148" t="s">
        <v>355</v>
      </c>
      <c r="C609" s="6"/>
      <c r="D609" s="6"/>
      <c r="E609" s="7"/>
      <c r="F609" s="7"/>
    </row>
    <row r="610" spans="1:6" s="36" customFormat="1" ht="12.75">
      <c r="A610" s="15"/>
      <c r="B610" s="148" t="s">
        <v>356</v>
      </c>
      <c r="C610" s="6"/>
      <c r="D610" s="6"/>
      <c r="E610" s="7"/>
      <c r="F610" s="7"/>
    </row>
    <row r="611" spans="1:6" s="36" customFormat="1" ht="38.25">
      <c r="A611" s="15"/>
      <c r="B611" s="151" t="s">
        <v>417</v>
      </c>
      <c r="C611" s="6" t="s">
        <v>3</v>
      </c>
      <c r="D611" s="6">
        <v>3</v>
      </c>
      <c r="E611" s="7"/>
      <c r="F611" s="7"/>
    </row>
    <row r="612" spans="1:6" s="36" customFormat="1" ht="12.75">
      <c r="A612" s="15"/>
      <c r="B612" s="43"/>
      <c r="C612" s="6"/>
      <c r="D612" s="6"/>
      <c r="E612" s="7"/>
      <c r="F612" s="7"/>
    </row>
    <row r="613" spans="1:6" s="36" customFormat="1" ht="89.25">
      <c r="A613" s="15">
        <f>COUNT($A$515:$A612)+1</f>
        <v>6</v>
      </c>
      <c r="B613" s="162" t="s">
        <v>349</v>
      </c>
      <c r="C613" s="6"/>
      <c r="D613" s="6"/>
      <c r="E613" s="7"/>
      <c r="F613" s="7"/>
    </row>
    <row r="614" spans="1:6" s="36" customFormat="1" ht="15.75">
      <c r="A614" s="15"/>
      <c r="B614" s="152" t="s">
        <v>418</v>
      </c>
      <c r="C614" s="6"/>
      <c r="D614" s="6"/>
      <c r="E614" s="7"/>
      <c r="F614" s="7"/>
    </row>
    <row r="615" spans="1:6" s="36" customFormat="1" ht="15.75">
      <c r="A615" s="15"/>
      <c r="B615" s="152" t="s">
        <v>419</v>
      </c>
      <c r="C615" s="6"/>
      <c r="D615" s="6"/>
      <c r="E615" s="7"/>
      <c r="F615" s="7"/>
    </row>
    <row r="616" spans="1:6" s="36" customFormat="1" ht="12.75">
      <c r="A616" s="15"/>
      <c r="B616" s="148" t="s">
        <v>350</v>
      </c>
      <c r="C616" s="6"/>
      <c r="D616" s="6"/>
      <c r="E616" s="7"/>
      <c r="F616" s="7"/>
    </row>
    <row r="617" spans="1:6" s="36" customFormat="1" ht="12.75">
      <c r="A617" s="15"/>
      <c r="B617" s="152" t="s">
        <v>351</v>
      </c>
      <c r="C617" s="6"/>
      <c r="D617" s="6"/>
      <c r="E617" s="7"/>
      <c r="F617" s="7"/>
    </row>
    <row r="618" spans="1:6" s="36" customFormat="1" ht="12.75">
      <c r="A618" s="15"/>
      <c r="B618" s="152" t="s">
        <v>362</v>
      </c>
      <c r="C618" s="6"/>
      <c r="D618" s="6"/>
      <c r="E618" s="7"/>
      <c r="F618" s="7"/>
    </row>
    <row r="619" spans="1:6" s="36" customFormat="1" ht="14.25">
      <c r="A619" s="15"/>
      <c r="B619" s="152" t="s">
        <v>420</v>
      </c>
      <c r="C619" s="6"/>
      <c r="D619" s="6"/>
      <c r="E619" s="7"/>
      <c r="F619" s="7"/>
    </row>
    <row r="620" spans="1:6" s="36" customFormat="1" ht="12.75">
      <c r="A620" s="15"/>
      <c r="B620" s="152" t="s">
        <v>359</v>
      </c>
      <c r="C620" s="6"/>
      <c r="D620" s="6"/>
      <c r="E620" s="7"/>
      <c r="F620" s="7"/>
    </row>
    <row r="621" spans="1:6" s="36" customFormat="1" ht="12.75">
      <c r="A621" s="15"/>
      <c r="B621" s="148" t="s">
        <v>360</v>
      </c>
      <c r="C621" s="6"/>
      <c r="D621" s="6"/>
      <c r="E621" s="7"/>
      <c r="F621" s="7"/>
    </row>
    <row r="622" spans="1:6" s="36" customFormat="1" ht="12.75">
      <c r="A622" s="15"/>
      <c r="B622" s="148" t="s">
        <v>355</v>
      </c>
      <c r="C622" s="6"/>
      <c r="D622" s="6"/>
      <c r="E622" s="7"/>
      <c r="F622" s="7"/>
    </row>
    <row r="623" spans="1:6" s="36" customFormat="1" ht="12.75">
      <c r="A623" s="15"/>
      <c r="B623" s="148" t="s">
        <v>356</v>
      </c>
      <c r="C623" s="6"/>
      <c r="D623" s="6"/>
      <c r="E623" s="7"/>
      <c r="F623" s="7"/>
    </row>
    <row r="624" spans="1:6" s="36" customFormat="1" ht="38.25">
      <c r="A624" s="15"/>
      <c r="B624" s="151" t="s">
        <v>501</v>
      </c>
      <c r="C624" s="6" t="s">
        <v>3</v>
      </c>
      <c r="D624" s="6">
        <v>8</v>
      </c>
      <c r="E624" s="7"/>
      <c r="F624" s="7"/>
    </row>
    <row r="625" spans="1:6" s="36" customFormat="1" ht="12.75">
      <c r="A625" s="15"/>
      <c r="B625" s="43"/>
      <c r="C625" s="6"/>
      <c r="D625" s="6"/>
      <c r="E625" s="7"/>
      <c r="F625" s="7"/>
    </row>
    <row r="626" spans="1:6" s="36" customFormat="1" ht="76.5">
      <c r="A626" s="15">
        <f>COUNT($A$515:$A625)+1</f>
        <v>7</v>
      </c>
      <c r="B626" s="163" t="s">
        <v>363</v>
      </c>
      <c r="C626" s="6"/>
      <c r="D626" s="6"/>
      <c r="E626" s="7"/>
      <c r="F626" s="7"/>
    </row>
    <row r="627" spans="1:6" s="36" customFormat="1" ht="25.5">
      <c r="A627" s="15"/>
      <c r="B627" s="151" t="s">
        <v>421</v>
      </c>
      <c r="C627" s="26" t="s">
        <v>3</v>
      </c>
      <c r="D627" s="6">
        <v>19</v>
      </c>
      <c r="E627" s="7"/>
      <c r="F627" s="7"/>
    </row>
    <row r="628" spans="1:6" s="36" customFormat="1" ht="12.75">
      <c r="A628" s="15"/>
      <c r="B628" s="43"/>
      <c r="C628" s="6"/>
      <c r="D628" s="6"/>
      <c r="E628" s="7"/>
      <c r="F628" s="7"/>
    </row>
    <row r="629" spans="1:6" s="36" customFormat="1" ht="51">
      <c r="A629" s="15">
        <f>COUNT($A$515:$A628)+1</f>
        <v>8</v>
      </c>
      <c r="B629" s="164" t="s">
        <v>422</v>
      </c>
      <c r="C629" s="6"/>
      <c r="D629" s="6"/>
      <c r="E629" s="7"/>
      <c r="F629" s="7"/>
    </row>
    <row r="630" spans="1:6" s="36" customFormat="1" ht="12.75">
      <c r="A630" s="15" t="s">
        <v>10</v>
      </c>
      <c r="B630" s="119" t="s">
        <v>364</v>
      </c>
      <c r="C630" s="26" t="s">
        <v>3</v>
      </c>
      <c r="D630" s="6">
        <v>7</v>
      </c>
      <c r="E630" s="7"/>
      <c r="F630" s="7"/>
    </row>
    <row r="631" spans="1:6" s="36" customFormat="1" ht="12.75">
      <c r="A631" s="15" t="s">
        <v>10</v>
      </c>
      <c r="B631" s="119" t="s">
        <v>365</v>
      </c>
      <c r="C631" s="26" t="s">
        <v>3</v>
      </c>
      <c r="D631" s="6">
        <v>10</v>
      </c>
      <c r="E631" s="7"/>
      <c r="F631" s="7"/>
    </row>
    <row r="632" spans="1:6" s="36" customFormat="1" ht="12.75">
      <c r="A632" s="15"/>
      <c r="B632" s="43"/>
      <c r="C632" s="6"/>
      <c r="D632" s="6"/>
      <c r="E632" s="7"/>
      <c r="F632" s="7"/>
    </row>
    <row r="633" spans="1:6" s="36" customFormat="1" ht="38.25">
      <c r="A633" s="15">
        <f>COUNT($A$515:$A632)+1</f>
        <v>9</v>
      </c>
      <c r="B633" s="129" t="s">
        <v>366</v>
      </c>
      <c r="C633" s="6"/>
      <c r="D633" s="6"/>
      <c r="E633" s="7"/>
      <c r="F633" s="7"/>
    </row>
    <row r="634" spans="1:6" s="36" customFormat="1" ht="12.75">
      <c r="A634" s="15"/>
      <c r="B634" s="129" t="s">
        <v>367</v>
      </c>
      <c r="C634" s="6" t="s">
        <v>9</v>
      </c>
      <c r="D634" s="6">
        <v>60</v>
      </c>
      <c r="E634" s="7"/>
      <c r="F634" s="7"/>
    </row>
    <row r="635" spans="1:6" s="36" customFormat="1" ht="12.75">
      <c r="A635" s="15"/>
      <c r="B635" s="129" t="s">
        <v>368</v>
      </c>
      <c r="C635" s="6" t="s">
        <v>9</v>
      </c>
      <c r="D635" s="6">
        <v>68</v>
      </c>
      <c r="E635" s="7"/>
      <c r="F635" s="7"/>
    </row>
    <row r="636" spans="1:6" s="36" customFormat="1" ht="12.75">
      <c r="A636" s="15"/>
      <c r="B636" s="129" t="s">
        <v>369</v>
      </c>
      <c r="C636" s="6" t="s">
        <v>9</v>
      </c>
      <c r="D636" s="6">
        <v>65</v>
      </c>
      <c r="E636" s="7"/>
      <c r="F636" s="7"/>
    </row>
    <row r="637" spans="1:6" s="36" customFormat="1" ht="12.75">
      <c r="A637" s="15"/>
      <c r="B637" s="129" t="s">
        <v>370</v>
      </c>
      <c r="C637" s="6" t="s">
        <v>9</v>
      </c>
      <c r="D637" s="6">
        <v>18</v>
      </c>
      <c r="E637" s="7"/>
      <c r="F637" s="7"/>
    </row>
    <row r="638" spans="1:6" s="36" customFormat="1" ht="12.75">
      <c r="A638" s="15"/>
      <c r="B638" s="129" t="s">
        <v>371</v>
      </c>
      <c r="C638" s="6" t="s">
        <v>9</v>
      </c>
      <c r="D638" s="6">
        <v>35</v>
      </c>
      <c r="E638" s="7"/>
      <c r="F638" s="7"/>
    </row>
    <row r="639" spans="1:6" s="36" customFormat="1" ht="12.75">
      <c r="A639" s="15"/>
      <c r="B639" s="43"/>
      <c r="C639" s="6"/>
      <c r="D639" s="6"/>
      <c r="E639" s="7"/>
      <c r="F639" s="7"/>
    </row>
    <row r="640" spans="1:6" s="36" customFormat="1" ht="76.5">
      <c r="A640" s="15">
        <f>COUNT($A$515:$A639)+1</f>
        <v>10</v>
      </c>
      <c r="B640" s="153" t="s">
        <v>372</v>
      </c>
      <c r="C640" s="6"/>
      <c r="D640" s="6"/>
      <c r="E640" s="7"/>
      <c r="F640" s="7"/>
    </row>
    <row r="641" spans="1:6" s="36" customFormat="1" ht="12.75">
      <c r="A641" s="15"/>
      <c r="B641" s="129" t="s">
        <v>373</v>
      </c>
      <c r="C641" s="6" t="s">
        <v>9</v>
      </c>
      <c r="D641" s="6">
        <v>20</v>
      </c>
      <c r="E641" s="7"/>
      <c r="F641" s="7"/>
    </row>
    <row r="642" spans="1:6" s="36" customFormat="1" ht="12.75">
      <c r="A642" s="15"/>
      <c r="B642" s="129" t="s">
        <v>374</v>
      </c>
      <c r="C642" s="6" t="s">
        <v>9</v>
      </c>
      <c r="D642" s="6">
        <v>6</v>
      </c>
      <c r="E642" s="7"/>
      <c r="F642" s="7"/>
    </row>
    <row r="643" spans="1:6" s="36" customFormat="1" ht="12.75">
      <c r="A643" s="15"/>
      <c r="B643" s="129"/>
      <c r="C643" s="6"/>
      <c r="D643" s="6"/>
      <c r="E643" s="7"/>
      <c r="F643" s="7"/>
    </row>
    <row r="644" spans="1:6" s="36" customFormat="1" ht="25.5">
      <c r="A644" s="15">
        <f>COUNT($A$515:$A643)+1</f>
        <v>11</v>
      </c>
      <c r="B644" s="129" t="s">
        <v>375</v>
      </c>
      <c r="C644" s="6"/>
      <c r="D644" s="6"/>
      <c r="E644" s="7"/>
      <c r="F644" s="7"/>
    </row>
    <row r="645" spans="1:6" s="36" customFormat="1" ht="12.75">
      <c r="A645" s="15"/>
      <c r="B645" s="129" t="s">
        <v>376</v>
      </c>
      <c r="C645" s="6"/>
      <c r="D645" s="6">
        <v>138</v>
      </c>
      <c r="E645" s="7"/>
      <c r="F645" s="7"/>
    </row>
    <row r="646" spans="1:6" s="36" customFormat="1" ht="12.75">
      <c r="A646" s="15"/>
      <c r="B646" s="43"/>
      <c r="C646" s="6"/>
      <c r="D646" s="6"/>
      <c r="E646" s="7"/>
      <c r="F646" s="7"/>
    </row>
    <row r="647" spans="1:6" s="36" customFormat="1" ht="63.75">
      <c r="A647" s="15">
        <f>COUNT($A$515:$A646)+1</f>
        <v>12</v>
      </c>
      <c r="B647" s="154" t="s">
        <v>377</v>
      </c>
      <c r="C647" s="6"/>
      <c r="D647" s="6"/>
      <c r="E647" s="7"/>
      <c r="F647" s="7"/>
    </row>
    <row r="648" spans="1:6" s="36" customFormat="1" ht="12.75">
      <c r="A648" s="15"/>
      <c r="B648" s="129" t="s">
        <v>30</v>
      </c>
      <c r="C648" s="26" t="s">
        <v>9</v>
      </c>
      <c r="D648" s="6">
        <v>98</v>
      </c>
      <c r="E648" s="7"/>
      <c r="F648" s="7"/>
    </row>
    <row r="649" spans="1:6" s="36" customFormat="1" ht="12.75">
      <c r="A649" s="15"/>
      <c r="B649" s="77"/>
      <c r="C649" s="6"/>
      <c r="D649" s="6"/>
      <c r="E649" s="7"/>
      <c r="F649" s="7"/>
    </row>
    <row r="650" spans="1:6" s="36" customFormat="1" ht="38.25">
      <c r="A650" s="15">
        <f>COUNT($A$515:$A649)+1</f>
        <v>13</v>
      </c>
      <c r="B650" s="140" t="s">
        <v>378</v>
      </c>
      <c r="C650" s="6" t="s">
        <v>3</v>
      </c>
      <c r="D650" s="6">
        <v>19</v>
      </c>
      <c r="E650" s="7"/>
      <c r="F650" s="7"/>
    </row>
    <row r="651" spans="1:6" s="36" customFormat="1" ht="12.75">
      <c r="A651" s="15"/>
      <c r="B651" s="140"/>
      <c r="C651" s="6"/>
      <c r="D651" s="6"/>
      <c r="E651" s="7"/>
      <c r="F651" s="7"/>
    </row>
    <row r="652" spans="1:6" s="36" customFormat="1" ht="51">
      <c r="A652" s="15">
        <f>COUNT($A$515:$A651)+1</f>
        <v>14</v>
      </c>
      <c r="B652" s="122" t="s">
        <v>379</v>
      </c>
      <c r="C652" s="6" t="s">
        <v>3</v>
      </c>
      <c r="D652" s="6">
        <v>3</v>
      </c>
      <c r="E652" s="7"/>
      <c r="F652" s="7"/>
    </row>
    <row r="653" spans="1:6" s="36" customFormat="1" ht="12.75">
      <c r="A653" s="15"/>
      <c r="B653" s="77"/>
      <c r="C653" s="6"/>
      <c r="D653" s="6"/>
      <c r="E653" s="7"/>
      <c r="F653" s="7"/>
    </row>
    <row r="654" spans="1:6" s="36" customFormat="1" ht="25.5">
      <c r="A654" s="15">
        <f>COUNT($A$515:$A653)+1</f>
        <v>15</v>
      </c>
      <c r="B654" s="140" t="s">
        <v>380</v>
      </c>
      <c r="C654" s="155" t="s">
        <v>581</v>
      </c>
      <c r="D654" s="6">
        <v>2</v>
      </c>
      <c r="E654" s="7"/>
      <c r="F654" s="7"/>
    </row>
    <row r="655" spans="1:6" s="36" customFormat="1" ht="12.75">
      <c r="A655" s="15"/>
      <c r="B655" s="43"/>
      <c r="C655" s="6"/>
      <c r="D655" s="6"/>
      <c r="E655" s="7"/>
      <c r="F655" s="7"/>
    </row>
    <row r="656" spans="1:6" s="36" customFormat="1" ht="127.5">
      <c r="A656" s="15">
        <f>COUNT($A$515:$A655)+1</f>
        <v>16</v>
      </c>
      <c r="B656" s="141" t="s">
        <v>381</v>
      </c>
      <c r="C656" s="6" t="s">
        <v>4</v>
      </c>
      <c r="D656" s="6">
        <v>1</v>
      </c>
      <c r="E656" s="7"/>
      <c r="F656" s="7"/>
    </row>
    <row r="657" spans="1:6" s="36" customFormat="1" ht="12.75">
      <c r="A657" s="15"/>
      <c r="B657" s="141"/>
      <c r="C657" s="6"/>
      <c r="D657" s="6"/>
      <c r="E657" s="7"/>
      <c r="F657" s="7"/>
    </row>
    <row r="658" spans="1:6" s="36" customFormat="1" ht="63.75">
      <c r="A658" s="15">
        <f>COUNT($A$515:$A657)+1</f>
        <v>17</v>
      </c>
      <c r="B658" s="119" t="s">
        <v>382</v>
      </c>
      <c r="C658" s="6" t="s">
        <v>4</v>
      </c>
      <c r="D658" s="6">
        <v>1</v>
      </c>
      <c r="E658" s="7"/>
      <c r="F658" s="7"/>
    </row>
    <row r="659" spans="1:6" s="36" customFormat="1" ht="12.75">
      <c r="A659" s="15"/>
      <c r="B659" s="141"/>
      <c r="C659" s="8"/>
      <c r="D659" s="6"/>
      <c r="E659" s="7"/>
      <c r="F659" s="7"/>
    </row>
    <row r="660" spans="1:6" s="36" customFormat="1" ht="51">
      <c r="A660" s="15">
        <f>COUNT($A$515:$A659)+1</f>
        <v>18</v>
      </c>
      <c r="B660" s="141" t="s">
        <v>383</v>
      </c>
      <c r="C660" s="6" t="s">
        <v>4</v>
      </c>
      <c r="D660" s="6">
        <v>1</v>
      </c>
      <c r="E660" s="7"/>
      <c r="F660" s="7"/>
    </row>
    <row r="661" spans="1:6" s="36" customFormat="1" ht="12.75">
      <c r="A661" s="15"/>
      <c r="B661" s="141"/>
      <c r="C661" s="26"/>
      <c r="D661" s="6"/>
      <c r="E661" s="7"/>
      <c r="F661" s="7"/>
    </row>
    <row r="662" spans="1:6" s="36" customFormat="1" ht="25.5">
      <c r="A662" s="15">
        <f>COUNT($A$515:$A661)+1</f>
        <v>19</v>
      </c>
      <c r="B662" s="141" t="s">
        <v>384</v>
      </c>
      <c r="C662" s="6" t="s">
        <v>4</v>
      </c>
      <c r="D662" s="6">
        <v>1</v>
      </c>
      <c r="E662" s="7"/>
      <c r="F662" s="7"/>
    </row>
    <row r="663" spans="1:6" s="36" customFormat="1" ht="12.75">
      <c r="A663" s="15"/>
      <c r="B663" s="77"/>
      <c r="C663" s="8"/>
      <c r="D663" s="6"/>
      <c r="E663" s="7"/>
      <c r="F663" s="7"/>
    </row>
    <row r="664" spans="1:6" s="36" customFormat="1" ht="25.5">
      <c r="A664" s="15">
        <f>COUNT($A$515:$A663)+1</f>
        <v>20</v>
      </c>
      <c r="B664" s="141" t="s">
        <v>385</v>
      </c>
      <c r="C664" s="8" t="s">
        <v>34</v>
      </c>
      <c r="D664" s="6">
        <v>12</v>
      </c>
      <c r="E664" s="7"/>
      <c r="F664" s="7"/>
    </row>
    <row r="665" spans="1:6" s="36" customFormat="1" ht="12.75">
      <c r="A665" s="15"/>
      <c r="B665" s="141"/>
      <c r="C665" s="6"/>
      <c r="D665" s="6"/>
      <c r="E665" s="7"/>
      <c r="F665" s="7"/>
    </row>
    <row r="666" spans="1:6" s="36" customFormat="1" ht="51">
      <c r="A666" s="15">
        <f>COUNT($A$515:$A665)+1</f>
        <v>21</v>
      </c>
      <c r="B666" s="120" t="s">
        <v>386</v>
      </c>
      <c r="C666" s="6" t="s">
        <v>4</v>
      </c>
      <c r="D666" s="6">
        <v>1</v>
      </c>
      <c r="E666" s="7"/>
      <c r="F666" s="7"/>
    </row>
    <row r="667" spans="1:6" s="36" customFormat="1" ht="12.75">
      <c r="A667" s="15"/>
      <c r="B667" s="141"/>
      <c r="C667" s="6"/>
      <c r="D667" s="6"/>
      <c r="E667" s="7"/>
      <c r="F667" s="7"/>
    </row>
    <row r="668" spans="1:6" s="36" customFormat="1" ht="63.75">
      <c r="A668" s="15">
        <f>COUNT($A$515:$A667)+1</f>
        <v>22</v>
      </c>
      <c r="B668" s="141" t="s">
        <v>387</v>
      </c>
      <c r="C668" s="6" t="s">
        <v>4</v>
      </c>
      <c r="D668" s="6">
        <v>1</v>
      </c>
      <c r="E668" s="7"/>
      <c r="F668" s="7"/>
    </row>
    <row r="669" spans="1:6" s="36" customFormat="1" ht="12.75">
      <c r="A669" s="15"/>
      <c r="B669" s="141"/>
      <c r="C669" s="6"/>
      <c r="D669" s="6"/>
      <c r="E669" s="7"/>
      <c r="F669" s="7"/>
    </row>
    <row r="670" spans="1:6" s="36" customFormat="1" ht="38.25">
      <c r="A670" s="15">
        <f>COUNT($A$515:$A669)+1</f>
        <v>23</v>
      </c>
      <c r="B670" s="119" t="s">
        <v>388</v>
      </c>
      <c r="C670" s="26"/>
      <c r="D670" s="6"/>
      <c r="E670" s="7"/>
      <c r="F670" s="7"/>
    </row>
    <row r="671" spans="1:6" s="36" customFormat="1" ht="63.75">
      <c r="A671" s="15"/>
      <c r="B671" s="119" t="s">
        <v>389</v>
      </c>
      <c r="C671" s="6"/>
      <c r="D671" s="6"/>
      <c r="E671" s="7"/>
      <c r="F671" s="7"/>
    </row>
    <row r="672" spans="1:6" s="36" customFormat="1" ht="51">
      <c r="A672" s="15"/>
      <c r="B672" s="119" t="s">
        <v>390</v>
      </c>
      <c r="C672" s="6" t="s">
        <v>4</v>
      </c>
      <c r="D672" s="6">
        <v>1</v>
      </c>
      <c r="E672" s="7"/>
      <c r="F672" s="7"/>
    </row>
    <row r="673" spans="1:8" s="2" customFormat="1">
      <c r="A673" s="32"/>
      <c r="B673" s="118" t="s">
        <v>508</v>
      </c>
      <c r="C673" s="8"/>
      <c r="D673" s="30"/>
      <c r="E673" s="75"/>
      <c r="F673" s="75"/>
    </row>
    <row r="674" spans="1:8" s="67" customFormat="1">
      <c r="A674" s="12"/>
      <c r="B674" s="119"/>
      <c r="C674" s="6"/>
      <c r="D674" s="27"/>
      <c r="E674" s="7"/>
      <c r="F674" s="7"/>
    </row>
    <row r="675" spans="1:8" s="59" customFormat="1" ht="141">
      <c r="A675" s="12">
        <f>COUNT(#REF!)+1</f>
        <v>1</v>
      </c>
      <c r="B675" s="132" t="s">
        <v>563</v>
      </c>
      <c r="C675" s="6"/>
      <c r="D675" s="27"/>
      <c r="E675" s="58"/>
      <c r="F675" s="58"/>
      <c r="H675" s="157"/>
    </row>
    <row r="676" spans="1:8" s="64" customFormat="1" ht="89.25">
      <c r="A676" s="60"/>
      <c r="B676" s="61" t="s">
        <v>74</v>
      </c>
      <c r="C676" s="62"/>
      <c r="D676" s="63"/>
      <c r="E676" s="58"/>
      <c r="F676" s="58"/>
      <c r="H676" s="158"/>
    </row>
    <row r="677" spans="1:8" s="64" customFormat="1" ht="12.75">
      <c r="A677" s="60"/>
      <c r="B677" s="65" t="s">
        <v>50</v>
      </c>
      <c r="C677" s="62"/>
      <c r="D677" s="63"/>
      <c r="E677" s="58"/>
      <c r="F677" s="58"/>
    </row>
    <row r="678" spans="1:8" s="59" customFormat="1">
      <c r="A678" s="12"/>
      <c r="B678" s="133" t="s">
        <v>46</v>
      </c>
      <c r="C678" s="6"/>
      <c r="D678" s="27"/>
      <c r="E678" s="58"/>
      <c r="F678" s="58"/>
    </row>
    <row r="679" spans="1:8" s="59" customFormat="1">
      <c r="A679" s="12"/>
      <c r="B679" s="133" t="s">
        <v>45</v>
      </c>
      <c r="C679" s="6"/>
      <c r="D679" s="27"/>
      <c r="E679" s="58"/>
      <c r="F679" s="58"/>
    </row>
    <row r="680" spans="1:8" s="59" customFormat="1" ht="102.75">
      <c r="A680" s="12"/>
      <c r="B680" s="66" t="s">
        <v>54</v>
      </c>
      <c r="C680" s="6"/>
      <c r="D680" s="27"/>
      <c r="E680" s="58"/>
      <c r="F680" s="58"/>
    </row>
    <row r="681" spans="1:8" s="64" customFormat="1" ht="12.75">
      <c r="A681" s="60"/>
      <c r="B681" s="65" t="s">
        <v>49</v>
      </c>
      <c r="C681" s="62"/>
      <c r="D681" s="63"/>
      <c r="E681" s="58"/>
      <c r="F681" s="58"/>
    </row>
    <row r="682" spans="1:8" s="59" customFormat="1">
      <c r="A682" s="12"/>
      <c r="B682" s="133" t="s">
        <v>47</v>
      </c>
      <c r="C682" s="6"/>
      <c r="D682" s="27"/>
      <c r="E682" s="58"/>
      <c r="F682" s="58"/>
    </row>
    <row r="683" spans="1:8" s="59" customFormat="1">
      <c r="A683" s="12"/>
      <c r="B683" s="133" t="s">
        <v>48</v>
      </c>
      <c r="C683" s="6"/>
      <c r="D683" s="27"/>
      <c r="E683" s="58"/>
      <c r="F683" s="58"/>
    </row>
    <row r="684" spans="1:8" s="59" customFormat="1" ht="51.75">
      <c r="A684" s="12"/>
      <c r="B684" s="66" t="s">
        <v>65</v>
      </c>
      <c r="C684" s="6"/>
      <c r="D684" s="27"/>
      <c r="E684" s="58"/>
      <c r="F684" s="58"/>
    </row>
    <row r="685" spans="1:8" s="64" customFormat="1" ht="12.75">
      <c r="A685" s="60"/>
      <c r="B685" s="65" t="s">
        <v>51</v>
      </c>
      <c r="C685" s="62"/>
      <c r="D685" s="63"/>
      <c r="E685" s="58"/>
      <c r="F685" s="58"/>
    </row>
    <row r="686" spans="1:8" s="59" customFormat="1">
      <c r="A686" s="12"/>
      <c r="B686" s="133" t="s">
        <v>52</v>
      </c>
      <c r="C686" s="6"/>
      <c r="D686" s="27"/>
      <c r="E686" s="58"/>
      <c r="F686" s="58"/>
    </row>
    <row r="687" spans="1:8" s="59" customFormat="1">
      <c r="A687" s="12"/>
      <c r="B687" s="133" t="s">
        <v>53</v>
      </c>
      <c r="C687" s="6"/>
      <c r="D687" s="27"/>
      <c r="E687" s="58"/>
      <c r="F687" s="58"/>
    </row>
    <row r="688" spans="1:8" s="59" customFormat="1" ht="51.75">
      <c r="A688" s="12"/>
      <c r="B688" s="66" t="s">
        <v>55</v>
      </c>
      <c r="C688" s="6"/>
      <c r="D688" s="27"/>
      <c r="E688" s="58"/>
      <c r="F688" s="58"/>
    </row>
    <row r="689" spans="1:6" s="59" customFormat="1" ht="27.75">
      <c r="A689" s="12"/>
      <c r="B689" s="66" t="s">
        <v>57</v>
      </c>
      <c r="C689" s="6"/>
      <c r="D689" s="27"/>
      <c r="E689" s="58"/>
      <c r="F689" s="58"/>
    </row>
    <row r="690" spans="1:6" s="59" customFormat="1">
      <c r="A690" s="12"/>
      <c r="B690" s="134" t="s">
        <v>56</v>
      </c>
      <c r="C690" s="6"/>
      <c r="D690" s="27"/>
      <c r="E690" s="58"/>
      <c r="F690" s="58"/>
    </row>
    <row r="691" spans="1:6" s="59" customFormat="1">
      <c r="A691" s="12"/>
      <c r="B691" s="134" t="s">
        <v>58</v>
      </c>
      <c r="C691" s="6"/>
      <c r="D691" s="27"/>
      <c r="E691" s="58"/>
      <c r="F691" s="58"/>
    </row>
    <row r="692" spans="1:6" s="59" customFormat="1">
      <c r="A692" s="12"/>
      <c r="B692" s="134" t="s">
        <v>44</v>
      </c>
      <c r="C692" s="6"/>
      <c r="D692" s="27"/>
      <c r="E692" s="58"/>
      <c r="F692" s="58"/>
    </row>
    <row r="693" spans="1:6" s="59" customFormat="1">
      <c r="A693" s="12"/>
      <c r="B693" s="133" t="s">
        <v>110</v>
      </c>
      <c r="C693" s="6" t="s">
        <v>3</v>
      </c>
      <c r="D693" s="27">
        <v>19</v>
      </c>
      <c r="E693" s="58"/>
      <c r="F693" s="58"/>
    </row>
    <row r="694" spans="1:6" s="59" customFormat="1">
      <c r="A694" s="12"/>
      <c r="B694" s="133" t="s">
        <v>111</v>
      </c>
      <c r="C694" s="6" t="s">
        <v>3</v>
      </c>
      <c r="D694" s="27">
        <v>25</v>
      </c>
      <c r="E694" s="58"/>
      <c r="F694" s="58"/>
    </row>
    <row r="695" spans="1:6" s="67" customFormat="1">
      <c r="A695" s="12"/>
      <c r="B695" s="119"/>
      <c r="C695" s="6"/>
      <c r="D695" s="27"/>
      <c r="E695" s="58"/>
      <c r="F695" s="58"/>
    </row>
    <row r="696" spans="1:6" s="59" customFormat="1" ht="141">
      <c r="A696" s="15">
        <f>COUNT($A$674:$A695)+1</f>
        <v>2</v>
      </c>
      <c r="B696" s="132" t="s">
        <v>563</v>
      </c>
      <c r="C696" s="6"/>
      <c r="D696" s="27"/>
      <c r="E696" s="58"/>
      <c r="F696" s="58"/>
    </row>
    <row r="697" spans="1:6" s="64" customFormat="1" ht="76.5">
      <c r="A697" s="60"/>
      <c r="B697" s="61" t="s">
        <v>75</v>
      </c>
      <c r="C697" s="62"/>
      <c r="D697" s="63"/>
      <c r="E697" s="58"/>
      <c r="F697" s="58"/>
    </row>
    <row r="698" spans="1:6" s="64" customFormat="1" ht="12.75">
      <c r="A698" s="60"/>
      <c r="B698" s="65" t="s">
        <v>50</v>
      </c>
      <c r="C698" s="62"/>
      <c r="D698" s="63"/>
      <c r="E698" s="58"/>
      <c r="F698" s="58"/>
    </row>
    <row r="699" spans="1:6" s="59" customFormat="1">
      <c r="A699" s="12"/>
      <c r="B699" s="133" t="s">
        <v>46</v>
      </c>
      <c r="C699" s="6"/>
      <c r="D699" s="27"/>
      <c r="E699" s="58"/>
      <c r="F699" s="58"/>
    </row>
    <row r="700" spans="1:6" s="59" customFormat="1">
      <c r="A700" s="12"/>
      <c r="B700" s="133" t="s">
        <v>45</v>
      </c>
      <c r="C700" s="6"/>
      <c r="D700" s="27"/>
      <c r="E700" s="58"/>
      <c r="F700" s="58"/>
    </row>
    <row r="701" spans="1:6" s="59" customFormat="1" ht="102.75">
      <c r="A701" s="12"/>
      <c r="B701" s="66" t="s">
        <v>59</v>
      </c>
      <c r="C701" s="6"/>
      <c r="D701" s="27"/>
      <c r="E701" s="58"/>
      <c r="F701" s="58"/>
    </row>
    <row r="702" spans="1:6" s="64" customFormat="1" ht="12.75">
      <c r="A702" s="60"/>
      <c r="B702" s="65" t="s">
        <v>49</v>
      </c>
      <c r="C702" s="62"/>
      <c r="D702" s="63"/>
      <c r="E702" s="58"/>
      <c r="F702" s="58"/>
    </row>
    <row r="703" spans="1:6" s="59" customFormat="1">
      <c r="A703" s="12"/>
      <c r="B703" s="133" t="s">
        <v>47</v>
      </c>
      <c r="C703" s="6"/>
      <c r="D703" s="27"/>
      <c r="E703" s="58"/>
      <c r="F703" s="58"/>
    </row>
    <row r="704" spans="1:6" s="59" customFormat="1">
      <c r="A704" s="12"/>
      <c r="B704" s="133" t="s">
        <v>48</v>
      </c>
      <c r="C704" s="6"/>
      <c r="D704" s="27"/>
      <c r="E704" s="58"/>
      <c r="F704" s="58"/>
    </row>
    <row r="705" spans="1:6" s="59" customFormat="1" ht="51.75">
      <c r="A705" s="12"/>
      <c r="B705" s="66" t="s">
        <v>66</v>
      </c>
      <c r="C705" s="6"/>
      <c r="D705" s="27"/>
      <c r="E705" s="58"/>
      <c r="F705" s="58"/>
    </row>
    <row r="706" spans="1:6" s="64" customFormat="1" ht="12.75">
      <c r="A706" s="60"/>
      <c r="B706" s="65" t="s">
        <v>51</v>
      </c>
      <c r="C706" s="62"/>
      <c r="D706" s="63"/>
      <c r="E706" s="58"/>
      <c r="F706" s="58"/>
    </row>
    <row r="707" spans="1:6" s="59" customFormat="1">
      <c r="A707" s="12"/>
      <c r="B707" s="133" t="s">
        <v>52</v>
      </c>
      <c r="C707" s="6"/>
      <c r="D707" s="27"/>
      <c r="E707" s="58"/>
      <c r="F707" s="58"/>
    </row>
    <row r="708" spans="1:6" s="59" customFormat="1">
      <c r="A708" s="12"/>
      <c r="B708" s="133" t="s">
        <v>53</v>
      </c>
      <c r="C708" s="6"/>
      <c r="D708" s="27"/>
      <c r="E708" s="58"/>
      <c r="F708" s="58"/>
    </row>
    <row r="709" spans="1:6" s="59" customFormat="1" ht="51.75">
      <c r="A709" s="12"/>
      <c r="B709" s="66" t="s">
        <v>60</v>
      </c>
      <c r="C709" s="6"/>
      <c r="D709" s="27"/>
      <c r="E709" s="58"/>
      <c r="F709" s="58"/>
    </row>
    <row r="710" spans="1:6" s="59" customFormat="1" ht="27.75">
      <c r="A710" s="12"/>
      <c r="B710" s="66" t="s">
        <v>61</v>
      </c>
      <c r="C710" s="6"/>
      <c r="D710" s="27"/>
      <c r="E710" s="58"/>
      <c r="F710" s="58"/>
    </row>
    <row r="711" spans="1:6" s="59" customFormat="1">
      <c r="A711" s="12"/>
      <c r="B711" s="134" t="s">
        <v>62</v>
      </c>
      <c r="C711" s="6"/>
      <c r="D711" s="27"/>
      <c r="E711" s="58"/>
      <c r="F711" s="58"/>
    </row>
    <row r="712" spans="1:6" s="59" customFormat="1">
      <c r="A712" s="12"/>
      <c r="B712" s="134" t="s">
        <v>63</v>
      </c>
      <c r="C712" s="6"/>
      <c r="D712" s="27"/>
      <c r="E712" s="58"/>
      <c r="F712" s="58"/>
    </row>
    <row r="713" spans="1:6" s="59" customFormat="1">
      <c r="A713" s="12"/>
      <c r="B713" s="134" t="s">
        <v>64</v>
      </c>
      <c r="C713" s="6"/>
      <c r="D713" s="27"/>
      <c r="E713" s="58"/>
      <c r="F713" s="58"/>
    </row>
    <row r="714" spans="1:6" s="59" customFormat="1">
      <c r="A714" s="12"/>
      <c r="B714" s="133" t="s">
        <v>110</v>
      </c>
      <c r="C714" s="6" t="s">
        <v>3</v>
      </c>
      <c r="D714" s="27">
        <v>9</v>
      </c>
      <c r="E714" s="58"/>
      <c r="F714" s="58"/>
    </row>
    <row r="715" spans="1:6" s="59" customFormat="1">
      <c r="A715" s="12"/>
      <c r="B715" s="133" t="s">
        <v>111</v>
      </c>
      <c r="C715" s="6" t="s">
        <v>3</v>
      </c>
      <c r="D715" s="27">
        <v>6</v>
      </c>
      <c r="E715" s="58"/>
      <c r="F715" s="58"/>
    </row>
    <row r="716" spans="1:6" s="67" customFormat="1">
      <c r="A716" s="12"/>
      <c r="B716" s="119"/>
      <c r="C716" s="6"/>
      <c r="D716" s="27"/>
      <c r="E716" s="58"/>
      <c r="F716" s="58"/>
    </row>
    <row r="717" spans="1:6" s="59" customFormat="1" ht="141">
      <c r="A717" s="15">
        <f>COUNT($A$674:$A716)+1</f>
        <v>3</v>
      </c>
      <c r="B717" s="132" t="s">
        <v>563</v>
      </c>
      <c r="C717" s="6"/>
      <c r="D717" s="27"/>
      <c r="E717" s="58"/>
      <c r="F717" s="58"/>
    </row>
    <row r="718" spans="1:6" s="64" customFormat="1" ht="76.5">
      <c r="A718" s="60"/>
      <c r="B718" s="61" t="s">
        <v>76</v>
      </c>
      <c r="C718" s="62"/>
      <c r="D718" s="63"/>
      <c r="E718" s="58"/>
      <c r="F718" s="58"/>
    </row>
    <row r="719" spans="1:6" s="64" customFormat="1" ht="12.75">
      <c r="A719" s="60"/>
      <c r="B719" s="65" t="s">
        <v>50</v>
      </c>
      <c r="C719" s="62"/>
      <c r="D719" s="63"/>
      <c r="E719" s="58"/>
      <c r="F719" s="58"/>
    </row>
    <row r="720" spans="1:6" s="59" customFormat="1">
      <c r="A720" s="12"/>
      <c r="B720" s="133" t="s">
        <v>46</v>
      </c>
      <c r="C720" s="6"/>
      <c r="D720" s="27"/>
      <c r="E720" s="58"/>
      <c r="F720" s="58"/>
    </row>
    <row r="721" spans="1:6" s="59" customFormat="1">
      <c r="A721" s="12"/>
      <c r="B721" s="133" t="s">
        <v>45</v>
      </c>
      <c r="C721" s="6"/>
      <c r="D721" s="27"/>
      <c r="E721" s="58"/>
      <c r="F721" s="58"/>
    </row>
    <row r="722" spans="1:6" s="59" customFormat="1" ht="102.75">
      <c r="A722" s="12"/>
      <c r="B722" s="66" t="s">
        <v>68</v>
      </c>
      <c r="C722" s="6"/>
      <c r="D722" s="27"/>
      <c r="E722" s="58"/>
      <c r="F722" s="58"/>
    </row>
    <row r="723" spans="1:6" s="64" customFormat="1" ht="12.75">
      <c r="A723" s="60"/>
      <c r="B723" s="65" t="s">
        <v>49</v>
      </c>
      <c r="C723" s="62"/>
      <c r="D723" s="63"/>
      <c r="E723" s="58"/>
      <c r="F723" s="58"/>
    </row>
    <row r="724" spans="1:6" s="59" customFormat="1">
      <c r="A724" s="12"/>
      <c r="B724" s="133" t="s">
        <v>47</v>
      </c>
      <c r="C724" s="6"/>
      <c r="D724" s="27"/>
      <c r="E724" s="58"/>
      <c r="F724" s="58"/>
    </row>
    <row r="725" spans="1:6" s="59" customFormat="1">
      <c r="A725" s="12"/>
      <c r="B725" s="133" t="s">
        <v>48</v>
      </c>
      <c r="C725" s="6"/>
      <c r="D725" s="27"/>
      <c r="E725" s="58"/>
      <c r="F725" s="58"/>
    </row>
    <row r="726" spans="1:6" s="59" customFormat="1" ht="51.75">
      <c r="A726" s="12"/>
      <c r="B726" s="66" t="s">
        <v>67</v>
      </c>
      <c r="C726" s="6"/>
      <c r="D726" s="27"/>
      <c r="E726" s="58"/>
      <c r="F726" s="58"/>
    </row>
    <row r="727" spans="1:6" s="64" customFormat="1" ht="12.75">
      <c r="A727" s="60"/>
      <c r="B727" s="65" t="s">
        <v>51</v>
      </c>
      <c r="C727" s="62"/>
      <c r="D727" s="63"/>
      <c r="E727" s="58"/>
      <c r="F727" s="58"/>
    </row>
    <row r="728" spans="1:6" s="59" customFormat="1">
      <c r="A728" s="12"/>
      <c r="B728" s="133" t="s">
        <v>52</v>
      </c>
      <c r="C728" s="6"/>
      <c r="D728" s="27"/>
      <c r="E728" s="58"/>
      <c r="F728" s="58"/>
    </row>
    <row r="729" spans="1:6" s="59" customFormat="1">
      <c r="A729" s="12"/>
      <c r="B729" s="133" t="s">
        <v>53</v>
      </c>
      <c r="C729" s="6"/>
      <c r="D729" s="27"/>
      <c r="E729" s="58"/>
      <c r="F729" s="58"/>
    </row>
    <row r="730" spans="1:6" s="59" customFormat="1" ht="51.75">
      <c r="A730" s="12"/>
      <c r="B730" s="66" t="s">
        <v>69</v>
      </c>
      <c r="C730" s="6"/>
      <c r="D730" s="27"/>
      <c r="E730" s="58"/>
      <c r="F730" s="58"/>
    </row>
    <row r="731" spans="1:6" s="59" customFormat="1" ht="27.75">
      <c r="A731" s="12"/>
      <c r="B731" s="66" t="s">
        <v>70</v>
      </c>
      <c r="C731" s="6"/>
      <c r="D731" s="27"/>
      <c r="E731" s="58"/>
      <c r="F731" s="58"/>
    </row>
    <row r="732" spans="1:6" s="59" customFormat="1">
      <c r="A732" s="12"/>
      <c r="B732" s="134" t="s">
        <v>71</v>
      </c>
      <c r="C732" s="6"/>
      <c r="D732" s="27"/>
      <c r="E732" s="58"/>
      <c r="F732" s="58"/>
    </row>
    <row r="733" spans="1:6" s="59" customFormat="1">
      <c r="A733" s="12"/>
      <c r="B733" s="134" t="s">
        <v>72</v>
      </c>
      <c r="C733" s="6"/>
      <c r="D733" s="27"/>
      <c r="E733" s="58"/>
      <c r="F733" s="58"/>
    </row>
    <row r="734" spans="1:6" s="59" customFormat="1">
      <c r="A734" s="12"/>
      <c r="B734" s="134" t="s">
        <v>73</v>
      </c>
      <c r="C734" s="6"/>
      <c r="D734" s="27"/>
      <c r="E734" s="58"/>
      <c r="F734" s="58"/>
    </row>
    <row r="735" spans="1:6" s="59" customFormat="1">
      <c r="A735" s="12"/>
      <c r="B735" s="133" t="s">
        <v>110</v>
      </c>
      <c r="C735" s="6" t="s">
        <v>3</v>
      </c>
      <c r="D735" s="27">
        <v>32</v>
      </c>
      <c r="E735" s="58"/>
      <c r="F735" s="58"/>
    </row>
    <row r="736" spans="1:6" s="59" customFormat="1">
      <c r="A736" s="12"/>
      <c r="B736" s="133" t="s">
        <v>111</v>
      </c>
      <c r="C736" s="6" t="s">
        <v>3</v>
      </c>
      <c r="D736" s="27">
        <v>39</v>
      </c>
      <c r="E736" s="58"/>
      <c r="F736" s="58"/>
    </row>
    <row r="737" spans="1:6" s="67" customFormat="1">
      <c r="A737" s="12"/>
      <c r="B737" s="119"/>
      <c r="C737" s="6"/>
      <c r="D737" s="27"/>
      <c r="E737" s="58"/>
      <c r="F737" s="58"/>
    </row>
    <row r="738" spans="1:6" s="59" customFormat="1" ht="141">
      <c r="A738" s="15">
        <f>COUNT($A$674:$A737)+1</f>
        <v>4</v>
      </c>
      <c r="B738" s="132" t="s">
        <v>563</v>
      </c>
      <c r="C738" s="6"/>
      <c r="D738" s="27"/>
      <c r="E738" s="58"/>
      <c r="F738" s="58"/>
    </row>
    <row r="739" spans="1:6" s="64" customFormat="1" ht="76.5">
      <c r="A739" s="60"/>
      <c r="B739" s="61" t="s">
        <v>522</v>
      </c>
      <c r="C739" s="62"/>
      <c r="D739" s="63"/>
      <c r="E739" s="58"/>
      <c r="F739" s="58"/>
    </row>
    <row r="740" spans="1:6" s="64" customFormat="1" ht="12.75">
      <c r="A740" s="60"/>
      <c r="B740" s="68" t="s">
        <v>50</v>
      </c>
      <c r="C740" s="62"/>
      <c r="D740" s="63"/>
      <c r="E740" s="58"/>
      <c r="F740" s="58"/>
    </row>
    <row r="741" spans="1:6" s="59" customFormat="1">
      <c r="A741" s="12"/>
      <c r="B741" s="135" t="s">
        <v>46</v>
      </c>
      <c r="C741" s="6"/>
      <c r="D741" s="27"/>
      <c r="E741" s="58"/>
      <c r="F741" s="58"/>
    </row>
    <row r="742" spans="1:6" s="59" customFormat="1">
      <c r="A742" s="12"/>
      <c r="B742" s="135" t="s">
        <v>45</v>
      </c>
      <c r="C742" s="6"/>
      <c r="D742" s="27"/>
      <c r="E742" s="58"/>
      <c r="F742" s="58"/>
    </row>
    <row r="743" spans="1:6" s="59" customFormat="1" ht="102.75">
      <c r="A743" s="12"/>
      <c r="B743" s="69" t="s">
        <v>523</v>
      </c>
      <c r="C743" s="6"/>
      <c r="D743" s="27"/>
      <c r="E743" s="58"/>
      <c r="F743" s="58"/>
    </row>
    <row r="744" spans="1:6" s="64" customFormat="1" ht="12.75">
      <c r="A744" s="60"/>
      <c r="B744" s="68" t="s">
        <v>49</v>
      </c>
      <c r="C744" s="62"/>
      <c r="D744" s="63"/>
      <c r="E744" s="58"/>
      <c r="F744" s="58"/>
    </row>
    <row r="745" spans="1:6" s="59" customFormat="1">
      <c r="A745" s="12"/>
      <c r="B745" s="135" t="s">
        <v>47</v>
      </c>
      <c r="C745" s="6"/>
      <c r="D745" s="27"/>
      <c r="E745" s="58"/>
      <c r="F745" s="58"/>
    </row>
    <row r="746" spans="1:6" s="59" customFormat="1">
      <c r="A746" s="12"/>
      <c r="B746" s="135" t="s">
        <v>48</v>
      </c>
      <c r="C746" s="6"/>
      <c r="D746" s="27"/>
      <c r="E746" s="58"/>
      <c r="F746" s="58"/>
    </row>
    <row r="747" spans="1:6" s="59" customFormat="1" ht="51.75">
      <c r="A747" s="12"/>
      <c r="B747" s="69" t="s">
        <v>524</v>
      </c>
      <c r="C747" s="6"/>
      <c r="D747" s="27"/>
      <c r="E747" s="58"/>
      <c r="F747" s="58"/>
    </row>
    <row r="748" spans="1:6" s="64" customFormat="1" ht="12.75">
      <c r="A748" s="60"/>
      <c r="B748" s="68" t="s">
        <v>51</v>
      </c>
      <c r="C748" s="62"/>
      <c r="D748" s="63"/>
      <c r="E748" s="58"/>
      <c r="F748" s="58"/>
    </row>
    <row r="749" spans="1:6" s="59" customFormat="1">
      <c r="A749" s="12"/>
      <c r="B749" s="135" t="s">
        <v>52</v>
      </c>
      <c r="C749" s="6"/>
      <c r="D749" s="27"/>
      <c r="E749" s="58"/>
      <c r="F749" s="58"/>
    </row>
    <row r="750" spans="1:6" s="59" customFormat="1">
      <c r="A750" s="12"/>
      <c r="B750" s="135" t="s">
        <v>53</v>
      </c>
      <c r="C750" s="6"/>
      <c r="D750" s="27"/>
      <c r="E750" s="58"/>
      <c r="F750" s="58"/>
    </row>
    <row r="751" spans="1:6" s="59" customFormat="1" ht="51.75">
      <c r="A751" s="12"/>
      <c r="B751" s="69" t="s">
        <v>525</v>
      </c>
      <c r="C751" s="6"/>
      <c r="D751" s="27"/>
      <c r="E751" s="58"/>
      <c r="F751" s="58"/>
    </row>
    <row r="752" spans="1:6" s="59" customFormat="1" ht="27.75">
      <c r="A752" s="12"/>
      <c r="B752" s="69" t="s">
        <v>526</v>
      </c>
      <c r="C752" s="6"/>
      <c r="D752" s="27"/>
      <c r="E752" s="58"/>
      <c r="F752" s="58"/>
    </row>
    <row r="753" spans="1:6" s="59" customFormat="1">
      <c r="A753" s="12"/>
      <c r="B753" s="136" t="s">
        <v>527</v>
      </c>
      <c r="C753" s="6"/>
      <c r="D753" s="27"/>
      <c r="E753" s="58"/>
      <c r="F753" s="58"/>
    </row>
    <row r="754" spans="1:6" s="59" customFormat="1">
      <c r="A754" s="12"/>
      <c r="B754" s="136" t="s">
        <v>528</v>
      </c>
      <c r="C754" s="6"/>
      <c r="D754" s="27"/>
      <c r="E754" s="58"/>
      <c r="F754" s="58"/>
    </row>
    <row r="755" spans="1:6" s="59" customFormat="1">
      <c r="A755" s="12"/>
      <c r="B755" s="136" t="s">
        <v>529</v>
      </c>
      <c r="C755" s="6"/>
      <c r="D755" s="27"/>
      <c r="E755" s="58"/>
      <c r="F755" s="58"/>
    </row>
    <row r="756" spans="1:6" s="59" customFormat="1">
      <c r="A756" s="12"/>
      <c r="B756" s="133" t="s">
        <v>110</v>
      </c>
      <c r="C756" s="6" t="s">
        <v>3</v>
      </c>
      <c r="D756" s="27">
        <v>7</v>
      </c>
      <c r="E756" s="7"/>
      <c r="F756" s="58"/>
    </row>
    <row r="757" spans="1:6" s="67" customFormat="1">
      <c r="A757" s="12"/>
      <c r="B757" s="119"/>
      <c r="C757" s="6"/>
      <c r="D757" s="27"/>
      <c r="E757" s="58"/>
      <c r="F757" s="58"/>
    </row>
    <row r="758" spans="1:6" s="59" customFormat="1" ht="141">
      <c r="A758" s="15">
        <f>COUNT($A$674:$A757)+1</f>
        <v>5</v>
      </c>
      <c r="B758" s="132" t="s">
        <v>564</v>
      </c>
      <c r="C758" s="6"/>
      <c r="D758" s="27"/>
      <c r="E758" s="58"/>
      <c r="F758" s="58"/>
    </row>
    <row r="759" spans="1:6" s="64" customFormat="1" ht="89.25">
      <c r="A759" s="60"/>
      <c r="B759" s="61" t="s">
        <v>543</v>
      </c>
      <c r="C759" s="62"/>
      <c r="D759" s="63"/>
      <c r="E759" s="58"/>
      <c r="F759" s="58"/>
    </row>
    <row r="760" spans="1:6" s="64" customFormat="1" ht="12.75">
      <c r="A760" s="60"/>
      <c r="B760" s="65" t="s">
        <v>50</v>
      </c>
      <c r="C760" s="62"/>
      <c r="D760" s="63"/>
      <c r="E760" s="58"/>
      <c r="F760" s="58"/>
    </row>
    <row r="761" spans="1:6" s="59" customFormat="1">
      <c r="A761" s="12"/>
      <c r="B761" s="133" t="s">
        <v>544</v>
      </c>
      <c r="C761" s="6"/>
      <c r="D761" s="27"/>
      <c r="E761" s="58"/>
      <c r="F761" s="58"/>
    </row>
    <row r="762" spans="1:6" s="59" customFormat="1">
      <c r="A762" s="12"/>
      <c r="B762" s="133" t="s">
        <v>545</v>
      </c>
      <c r="C762" s="6"/>
      <c r="D762" s="27"/>
      <c r="E762" s="58"/>
      <c r="F762" s="58"/>
    </row>
    <row r="763" spans="1:6" s="59" customFormat="1" ht="102.75">
      <c r="A763" s="12"/>
      <c r="B763" s="66" t="s">
        <v>546</v>
      </c>
      <c r="C763" s="6"/>
      <c r="D763" s="27"/>
      <c r="E763" s="58"/>
      <c r="F763" s="58"/>
    </row>
    <row r="764" spans="1:6" s="64" customFormat="1" ht="12.75">
      <c r="A764" s="60"/>
      <c r="B764" s="65" t="s">
        <v>49</v>
      </c>
      <c r="C764" s="62"/>
      <c r="D764" s="63"/>
      <c r="E764" s="58"/>
      <c r="F764" s="58"/>
    </row>
    <row r="765" spans="1:6" s="59" customFormat="1">
      <c r="A765" s="12"/>
      <c r="B765" s="133" t="s">
        <v>547</v>
      </c>
      <c r="C765" s="6"/>
      <c r="D765" s="27"/>
      <c r="E765" s="58"/>
      <c r="F765" s="58"/>
    </row>
    <row r="766" spans="1:6" s="59" customFormat="1">
      <c r="A766" s="12"/>
      <c r="B766" s="133" t="s">
        <v>548</v>
      </c>
      <c r="C766" s="6"/>
      <c r="D766" s="27"/>
      <c r="E766" s="58"/>
      <c r="F766" s="58"/>
    </row>
    <row r="767" spans="1:6" s="59" customFormat="1" ht="51.75">
      <c r="A767" s="12"/>
      <c r="B767" s="66" t="s">
        <v>549</v>
      </c>
      <c r="C767" s="6"/>
      <c r="D767" s="27"/>
      <c r="E767" s="58"/>
      <c r="F767" s="58"/>
    </row>
    <row r="768" spans="1:6" s="64" customFormat="1" ht="12.75">
      <c r="A768" s="60"/>
      <c r="B768" s="65" t="s">
        <v>51</v>
      </c>
      <c r="C768" s="62"/>
      <c r="D768" s="63"/>
      <c r="E768" s="58"/>
      <c r="F768" s="58"/>
    </row>
    <row r="769" spans="1:6" s="59" customFormat="1">
      <c r="A769" s="12"/>
      <c r="B769" s="133" t="s">
        <v>550</v>
      </c>
      <c r="C769" s="6"/>
      <c r="D769" s="27"/>
      <c r="E769" s="58"/>
      <c r="F769" s="58"/>
    </row>
    <row r="770" spans="1:6" s="59" customFormat="1">
      <c r="A770" s="12"/>
      <c r="B770" s="133" t="s">
        <v>551</v>
      </c>
      <c r="C770" s="6"/>
      <c r="D770" s="27"/>
      <c r="E770" s="58"/>
      <c r="F770" s="58"/>
    </row>
    <row r="771" spans="1:6" s="59" customFormat="1" ht="51.75">
      <c r="A771" s="12"/>
      <c r="B771" s="66" t="s">
        <v>552</v>
      </c>
      <c r="C771" s="6"/>
      <c r="D771" s="27"/>
      <c r="E771" s="58"/>
      <c r="F771" s="58"/>
    </row>
    <row r="772" spans="1:6" s="59" customFormat="1" ht="26.25">
      <c r="A772" s="12"/>
      <c r="B772" s="66" t="s">
        <v>553</v>
      </c>
      <c r="C772" s="6"/>
      <c r="D772" s="27"/>
      <c r="E772" s="58"/>
      <c r="F772" s="58"/>
    </row>
    <row r="773" spans="1:6" s="59" customFormat="1">
      <c r="A773" s="12"/>
      <c r="B773" s="134" t="s">
        <v>56</v>
      </c>
      <c r="C773" s="6"/>
      <c r="D773" s="27"/>
      <c r="E773" s="58"/>
      <c r="F773" s="58"/>
    </row>
    <row r="774" spans="1:6" s="59" customFormat="1">
      <c r="A774" s="12"/>
      <c r="B774" s="134" t="s">
        <v>58</v>
      </c>
      <c r="C774" s="6"/>
      <c r="D774" s="27"/>
      <c r="E774" s="58"/>
      <c r="F774" s="58"/>
    </row>
    <row r="775" spans="1:6" s="59" customFormat="1">
      <c r="A775" s="12"/>
      <c r="B775" s="134" t="s">
        <v>44</v>
      </c>
      <c r="C775" s="6"/>
      <c r="D775" s="27"/>
      <c r="E775" s="58"/>
      <c r="F775" s="58"/>
    </row>
    <row r="776" spans="1:6" s="59" customFormat="1">
      <c r="A776" s="12"/>
      <c r="B776" s="133" t="s">
        <v>110</v>
      </c>
      <c r="C776" s="6" t="s">
        <v>3</v>
      </c>
      <c r="D776" s="27">
        <v>1</v>
      </c>
      <c r="E776" s="58"/>
      <c r="F776" s="58"/>
    </row>
    <row r="777" spans="1:6" s="59" customFormat="1">
      <c r="A777" s="12"/>
      <c r="B777" s="133" t="s">
        <v>111</v>
      </c>
      <c r="C777" s="6" t="s">
        <v>3</v>
      </c>
      <c r="D777" s="27">
        <v>14</v>
      </c>
      <c r="E777" s="58"/>
      <c r="F777" s="58"/>
    </row>
    <row r="778" spans="1:6" s="67" customFormat="1">
      <c r="A778" s="12"/>
      <c r="B778" s="119"/>
      <c r="C778" s="6"/>
      <c r="D778" s="27"/>
      <c r="E778" s="58"/>
      <c r="F778" s="58"/>
    </row>
    <row r="779" spans="1:6" s="59" customFormat="1" ht="141">
      <c r="A779" s="15">
        <f>COUNT($A$674:$A778)+1</f>
        <v>6</v>
      </c>
      <c r="B779" s="132" t="s">
        <v>564</v>
      </c>
      <c r="C779" s="6"/>
      <c r="D779" s="27"/>
      <c r="E779" s="58"/>
      <c r="F779" s="58"/>
    </row>
    <row r="780" spans="1:6" s="64" customFormat="1" ht="89.25">
      <c r="A780" s="60"/>
      <c r="B780" s="61" t="s">
        <v>530</v>
      </c>
      <c r="C780" s="62"/>
      <c r="D780" s="63"/>
      <c r="E780" s="58"/>
      <c r="F780" s="58"/>
    </row>
    <row r="781" spans="1:6" s="64" customFormat="1" ht="12.75">
      <c r="A781" s="60"/>
      <c r="B781" s="65" t="s">
        <v>50</v>
      </c>
      <c r="C781" s="62"/>
      <c r="D781" s="63"/>
      <c r="E781" s="58"/>
      <c r="F781" s="58"/>
    </row>
    <row r="782" spans="1:6" s="59" customFormat="1">
      <c r="A782" s="12"/>
      <c r="B782" s="133" t="s">
        <v>46</v>
      </c>
      <c r="C782" s="6"/>
      <c r="D782" s="27"/>
      <c r="E782" s="58"/>
      <c r="F782" s="58"/>
    </row>
    <row r="783" spans="1:6" s="59" customFormat="1">
      <c r="A783" s="12"/>
      <c r="B783" s="133" t="s">
        <v>45</v>
      </c>
      <c r="C783" s="6"/>
      <c r="D783" s="27"/>
      <c r="E783" s="58"/>
      <c r="F783" s="58"/>
    </row>
    <row r="784" spans="1:6" s="59" customFormat="1" ht="102.75">
      <c r="A784" s="12"/>
      <c r="B784" s="66" t="s">
        <v>59</v>
      </c>
      <c r="C784" s="6"/>
      <c r="D784" s="27"/>
      <c r="E784" s="58"/>
      <c r="F784" s="58"/>
    </row>
    <row r="785" spans="1:6" s="64" customFormat="1" ht="12.75">
      <c r="A785" s="60"/>
      <c r="B785" s="65" t="s">
        <v>49</v>
      </c>
      <c r="C785" s="62"/>
      <c r="D785" s="63"/>
      <c r="E785" s="58"/>
      <c r="F785" s="58"/>
    </row>
    <row r="786" spans="1:6" s="59" customFormat="1">
      <c r="A786" s="12"/>
      <c r="B786" s="133" t="s">
        <v>47</v>
      </c>
      <c r="C786" s="6"/>
      <c r="D786" s="27"/>
      <c r="E786" s="58"/>
      <c r="F786" s="58"/>
    </row>
    <row r="787" spans="1:6" s="59" customFormat="1">
      <c r="A787" s="12"/>
      <c r="B787" s="133" t="s">
        <v>48</v>
      </c>
      <c r="C787" s="6"/>
      <c r="D787" s="27"/>
      <c r="E787" s="58"/>
      <c r="F787" s="58"/>
    </row>
    <row r="788" spans="1:6" s="59" customFormat="1" ht="51.75">
      <c r="A788" s="12"/>
      <c r="B788" s="66" t="s">
        <v>66</v>
      </c>
      <c r="C788" s="6"/>
      <c r="D788" s="27"/>
      <c r="E788" s="58"/>
      <c r="F788" s="58"/>
    </row>
    <row r="789" spans="1:6" s="64" customFormat="1" ht="12.75">
      <c r="A789" s="60"/>
      <c r="B789" s="65" t="s">
        <v>51</v>
      </c>
      <c r="C789" s="62"/>
      <c r="D789" s="63"/>
      <c r="E789" s="58"/>
      <c r="F789" s="58"/>
    </row>
    <row r="790" spans="1:6" s="59" customFormat="1">
      <c r="A790" s="12"/>
      <c r="B790" s="133" t="s">
        <v>52</v>
      </c>
      <c r="C790" s="6"/>
      <c r="D790" s="27"/>
      <c r="E790" s="58"/>
      <c r="F790" s="58"/>
    </row>
    <row r="791" spans="1:6" s="59" customFormat="1">
      <c r="A791" s="12"/>
      <c r="B791" s="133" t="s">
        <v>53</v>
      </c>
      <c r="C791" s="6"/>
      <c r="D791" s="27"/>
      <c r="E791" s="58"/>
      <c r="F791" s="58"/>
    </row>
    <row r="792" spans="1:6" s="59" customFormat="1" ht="51.75">
      <c r="A792" s="12"/>
      <c r="B792" s="66" t="s">
        <v>60</v>
      </c>
      <c r="C792" s="6"/>
      <c r="D792" s="27"/>
      <c r="E792" s="58"/>
      <c r="F792" s="58"/>
    </row>
    <row r="793" spans="1:6" s="59" customFormat="1" ht="27.75">
      <c r="A793" s="12"/>
      <c r="B793" s="66" t="s">
        <v>61</v>
      </c>
      <c r="C793" s="6"/>
      <c r="D793" s="27"/>
      <c r="E793" s="58"/>
      <c r="F793" s="58"/>
    </row>
    <row r="794" spans="1:6" s="59" customFormat="1">
      <c r="A794" s="12"/>
      <c r="B794" s="134" t="s">
        <v>62</v>
      </c>
      <c r="C794" s="6"/>
      <c r="D794" s="27"/>
      <c r="E794" s="58"/>
      <c r="F794" s="58"/>
    </row>
    <row r="795" spans="1:6" s="59" customFormat="1">
      <c r="A795" s="12"/>
      <c r="B795" s="134" t="s">
        <v>63</v>
      </c>
      <c r="C795" s="6"/>
      <c r="D795" s="27"/>
      <c r="E795" s="58"/>
      <c r="F795" s="58"/>
    </row>
    <row r="796" spans="1:6" s="59" customFormat="1">
      <c r="A796" s="12"/>
      <c r="B796" s="134" t="s">
        <v>64</v>
      </c>
      <c r="C796" s="6"/>
      <c r="D796" s="27"/>
      <c r="E796" s="58"/>
      <c r="F796" s="58"/>
    </row>
    <row r="797" spans="1:6" s="59" customFormat="1">
      <c r="A797" s="12"/>
      <c r="B797" s="133" t="s">
        <v>110</v>
      </c>
      <c r="C797" s="6" t="s">
        <v>3</v>
      </c>
      <c r="D797" s="27">
        <v>1</v>
      </c>
      <c r="E797" s="58"/>
      <c r="F797" s="58"/>
    </row>
    <row r="798" spans="1:6" s="59" customFormat="1">
      <c r="A798" s="12"/>
      <c r="B798" s="133" t="s">
        <v>111</v>
      </c>
      <c r="C798" s="6" t="s">
        <v>3</v>
      </c>
      <c r="D798" s="27">
        <v>9</v>
      </c>
      <c r="E798" s="58"/>
      <c r="F798" s="58"/>
    </row>
    <row r="799" spans="1:6" s="67" customFormat="1">
      <c r="A799" s="12"/>
      <c r="B799" s="119"/>
      <c r="C799" s="6"/>
      <c r="D799" s="27"/>
      <c r="E799" s="58"/>
      <c r="F799" s="58"/>
    </row>
    <row r="800" spans="1:6" s="59" customFormat="1" ht="141">
      <c r="A800" s="15">
        <f>COUNT($A$674:$A799)+1</f>
        <v>7</v>
      </c>
      <c r="B800" s="132" t="s">
        <v>564</v>
      </c>
      <c r="C800" s="6"/>
      <c r="D800" s="27"/>
      <c r="E800" s="58"/>
      <c r="F800" s="58"/>
    </row>
    <row r="801" spans="1:6" s="64" customFormat="1" ht="89.25">
      <c r="A801" s="60"/>
      <c r="B801" s="61" t="s">
        <v>99</v>
      </c>
      <c r="C801" s="62"/>
      <c r="D801" s="63"/>
      <c r="E801" s="58"/>
      <c r="F801" s="58"/>
    </row>
    <row r="802" spans="1:6" s="64" customFormat="1" ht="12.75">
      <c r="A802" s="60"/>
      <c r="B802" s="65" t="s">
        <v>50</v>
      </c>
      <c r="C802" s="62"/>
      <c r="D802" s="63"/>
      <c r="E802" s="58"/>
      <c r="F802" s="58"/>
    </row>
    <row r="803" spans="1:6" s="59" customFormat="1">
      <c r="A803" s="12"/>
      <c r="B803" s="133" t="s">
        <v>46</v>
      </c>
      <c r="C803" s="6"/>
      <c r="D803" s="27"/>
      <c r="E803" s="58"/>
      <c r="F803" s="58"/>
    </row>
    <row r="804" spans="1:6" s="59" customFormat="1">
      <c r="A804" s="12"/>
      <c r="B804" s="133" t="s">
        <v>45</v>
      </c>
      <c r="C804" s="6"/>
      <c r="D804" s="27"/>
      <c r="E804" s="58"/>
      <c r="F804" s="58"/>
    </row>
    <row r="805" spans="1:6" s="59" customFormat="1" ht="102.75">
      <c r="A805" s="12"/>
      <c r="B805" s="66" t="s">
        <v>68</v>
      </c>
      <c r="C805" s="6"/>
      <c r="D805" s="27"/>
      <c r="E805" s="58"/>
      <c r="F805" s="58"/>
    </row>
    <row r="806" spans="1:6" s="64" customFormat="1" ht="12.75">
      <c r="A806" s="60"/>
      <c r="B806" s="65" t="s">
        <v>49</v>
      </c>
      <c r="C806" s="62"/>
      <c r="D806" s="63"/>
      <c r="E806" s="58"/>
      <c r="F806" s="58"/>
    </row>
    <row r="807" spans="1:6" s="59" customFormat="1">
      <c r="A807" s="12"/>
      <c r="B807" s="133" t="s">
        <v>47</v>
      </c>
      <c r="C807" s="6"/>
      <c r="D807" s="27"/>
      <c r="E807" s="58"/>
      <c r="F807" s="58"/>
    </row>
    <row r="808" spans="1:6" s="59" customFormat="1">
      <c r="A808" s="12"/>
      <c r="B808" s="133" t="s">
        <v>48</v>
      </c>
      <c r="C808" s="6"/>
      <c r="D808" s="27"/>
      <c r="E808" s="58"/>
      <c r="F808" s="58"/>
    </row>
    <row r="809" spans="1:6" s="59" customFormat="1" ht="51.75">
      <c r="A809" s="12"/>
      <c r="B809" s="66" t="s">
        <v>67</v>
      </c>
      <c r="C809" s="6"/>
      <c r="D809" s="27"/>
      <c r="E809" s="58"/>
      <c r="F809" s="58"/>
    </row>
    <row r="810" spans="1:6" s="64" customFormat="1" ht="12.75">
      <c r="A810" s="60"/>
      <c r="B810" s="65" t="s">
        <v>51</v>
      </c>
      <c r="C810" s="62"/>
      <c r="D810" s="63"/>
      <c r="E810" s="58"/>
      <c r="F810" s="58"/>
    </row>
    <row r="811" spans="1:6" s="59" customFormat="1">
      <c r="A811" s="12"/>
      <c r="B811" s="133" t="s">
        <v>52</v>
      </c>
      <c r="C811" s="6"/>
      <c r="D811" s="27"/>
      <c r="E811" s="58"/>
      <c r="F811" s="58"/>
    </row>
    <row r="812" spans="1:6" s="59" customFormat="1">
      <c r="A812" s="12"/>
      <c r="B812" s="133" t="s">
        <v>53</v>
      </c>
      <c r="C812" s="6"/>
      <c r="D812" s="27"/>
      <c r="E812" s="58"/>
      <c r="F812" s="58"/>
    </row>
    <row r="813" spans="1:6" s="59" customFormat="1" ht="51.75">
      <c r="A813" s="12"/>
      <c r="B813" s="66" t="s">
        <v>69</v>
      </c>
      <c r="C813" s="6"/>
      <c r="D813" s="27"/>
      <c r="E813" s="58"/>
      <c r="F813" s="58"/>
    </row>
    <row r="814" spans="1:6" s="59" customFormat="1" ht="27.75">
      <c r="A814" s="12"/>
      <c r="B814" s="66" t="s">
        <v>70</v>
      </c>
      <c r="C814" s="6"/>
      <c r="D814" s="27"/>
      <c r="E814" s="58"/>
      <c r="F814" s="58"/>
    </row>
    <row r="815" spans="1:6" s="59" customFormat="1">
      <c r="A815" s="12"/>
      <c r="B815" s="134" t="s">
        <v>71</v>
      </c>
      <c r="C815" s="6"/>
      <c r="D815" s="27"/>
      <c r="E815" s="58"/>
      <c r="F815" s="58"/>
    </row>
    <row r="816" spans="1:6" s="59" customFormat="1">
      <c r="A816" s="12"/>
      <c r="B816" s="134" t="s">
        <v>72</v>
      </c>
      <c r="C816" s="6"/>
      <c r="D816" s="27"/>
      <c r="E816" s="58"/>
      <c r="F816" s="58"/>
    </row>
    <row r="817" spans="1:6" s="59" customFormat="1">
      <c r="A817" s="12"/>
      <c r="B817" s="134" t="s">
        <v>73</v>
      </c>
      <c r="C817" s="6"/>
      <c r="D817" s="27"/>
      <c r="E817" s="58"/>
      <c r="F817" s="58"/>
    </row>
    <row r="818" spans="1:6" s="59" customFormat="1">
      <c r="A818" s="12"/>
      <c r="B818" s="133" t="s">
        <v>110</v>
      </c>
      <c r="C818" s="6" t="s">
        <v>3</v>
      </c>
      <c r="D818" s="27">
        <v>6</v>
      </c>
      <c r="E818" s="58"/>
      <c r="F818" s="58"/>
    </row>
    <row r="819" spans="1:6" s="59" customFormat="1">
      <c r="A819" s="12"/>
      <c r="B819" s="133" t="s">
        <v>111</v>
      </c>
      <c r="C819" s="6" t="s">
        <v>3</v>
      </c>
      <c r="D819" s="27">
        <v>13</v>
      </c>
      <c r="E819" s="58"/>
      <c r="F819" s="58"/>
    </row>
    <row r="820" spans="1:6" s="67" customFormat="1">
      <c r="A820" s="12"/>
      <c r="B820" s="119"/>
      <c r="C820" s="6"/>
      <c r="D820" s="27"/>
      <c r="E820" s="58"/>
      <c r="F820" s="58"/>
    </row>
    <row r="821" spans="1:6" s="59" customFormat="1" ht="141">
      <c r="A821" s="15">
        <f>COUNT($A$674:$A820)+1</f>
        <v>8</v>
      </c>
      <c r="B821" s="132" t="s">
        <v>564</v>
      </c>
      <c r="C821" s="6"/>
      <c r="D821" s="27"/>
      <c r="E821" s="58"/>
      <c r="F821" s="58"/>
    </row>
    <row r="822" spans="1:6" s="64" customFormat="1" ht="89.25">
      <c r="A822" s="60"/>
      <c r="B822" s="61" t="s">
        <v>531</v>
      </c>
      <c r="C822" s="62"/>
      <c r="D822" s="63"/>
      <c r="E822" s="58"/>
      <c r="F822" s="58"/>
    </row>
    <row r="823" spans="1:6" s="64" customFormat="1" ht="12.75">
      <c r="A823" s="60"/>
      <c r="B823" s="65" t="s">
        <v>50</v>
      </c>
      <c r="C823" s="62"/>
      <c r="D823" s="63"/>
      <c r="E823" s="58"/>
      <c r="F823" s="58"/>
    </row>
    <row r="824" spans="1:6" s="59" customFormat="1">
      <c r="A824" s="12"/>
      <c r="B824" s="133" t="s">
        <v>46</v>
      </c>
      <c r="C824" s="6"/>
      <c r="D824" s="27"/>
      <c r="E824" s="58"/>
      <c r="F824" s="58"/>
    </row>
    <row r="825" spans="1:6" s="59" customFormat="1">
      <c r="A825" s="12"/>
      <c r="B825" s="133" t="s">
        <v>45</v>
      </c>
      <c r="C825" s="6"/>
      <c r="D825" s="27"/>
      <c r="E825" s="58"/>
      <c r="F825" s="58"/>
    </row>
    <row r="826" spans="1:6" s="59" customFormat="1" ht="102.75">
      <c r="A826" s="12"/>
      <c r="B826" s="66" t="s">
        <v>523</v>
      </c>
      <c r="C826" s="6"/>
      <c r="D826" s="27"/>
      <c r="E826" s="58"/>
      <c r="F826" s="58"/>
    </row>
    <row r="827" spans="1:6" s="64" customFormat="1" ht="12.75">
      <c r="A827" s="60"/>
      <c r="B827" s="65" t="s">
        <v>49</v>
      </c>
      <c r="C827" s="62"/>
      <c r="D827" s="63"/>
      <c r="E827" s="58"/>
      <c r="F827" s="58"/>
    </row>
    <row r="828" spans="1:6" s="59" customFormat="1">
      <c r="A828" s="12"/>
      <c r="B828" s="133" t="s">
        <v>47</v>
      </c>
      <c r="C828" s="6"/>
      <c r="D828" s="27"/>
      <c r="E828" s="58"/>
      <c r="F828" s="58"/>
    </row>
    <row r="829" spans="1:6" s="59" customFormat="1">
      <c r="A829" s="12"/>
      <c r="B829" s="133" t="s">
        <v>48</v>
      </c>
      <c r="C829" s="6"/>
      <c r="D829" s="27"/>
      <c r="E829" s="58"/>
      <c r="F829" s="58"/>
    </row>
    <row r="830" spans="1:6" s="59" customFormat="1" ht="51.75">
      <c r="A830" s="12"/>
      <c r="B830" s="66" t="s">
        <v>524</v>
      </c>
      <c r="C830" s="6"/>
      <c r="D830" s="27"/>
      <c r="E830" s="58"/>
      <c r="F830" s="58"/>
    </row>
    <row r="831" spans="1:6" s="64" customFormat="1" ht="12.75">
      <c r="A831" s="60"/>
      <c r="B831" s="65" t="s">
        <v>51</v>
      </c>
      <c r="C831" s="62"/>
      <c r="D831" s="63"/>
      <c r="E831" s="58"/>
      <c r="F831" s="58"/>
    </row>
    <row r="832" spans="1:6" s="59" customFormat="1">
      <c r="A832" s="12"/>
      <c r="B832" s="133" t="s">
        <v>52</v>
      </c>
      <c r="C832" s="6"/>
      <c r="D832" s="27"/>
      <c r="E832" s="58"/>
      <c r="F832" s="58"/>
    </row>
    <row r="833" spans="1:6" s="59" customFormat="1">
      <c r="A833" s="12"/>
      <c r="B833" s="133" t="s">
        <v>53</v>
      </c>
      <c r="C833" s="6"/>
      <c r="D833" s="27"/>
      <c r="E833" s="58"/>
      <c r="F833" s="58"/>
    </row>
    <row r="834" spans="1:6" s="59" customFormat="1" ht="51.75">
      <c r="A834" s="12"/>
      <c r="B834" s="66" t="s">
        <v>525</v>
      </c>
      <c r="C834" s="6"/>
      <c r="D834" s="27"/>
      <c r="E834" s="58"/>
      <c r="F834" s="58"/>
    </row>
    <row r="835" spans="1:6" s="59" customFormat="1" ht="27.75">
      <c r="A835" s="12"/>
      <c r="B835" s="66" t="s">
        <v>526</v>
      </c>
      <c r="C835" s="6"/>
      <c r="D835" s="27"/>
      <c r="E835" s="58"/>
      <c r="F835" s="58"/>
    </row>
    <row r="836" spans="1:6" s="59" customFormat="1">
      <c r="A836" s="12"/>
      <c r="B836" s="134" t="s">
        <v>527</v>
      </c>
      <c r="C836" s="6"/>
      <c r="D836" s="27"/>
      <c r="E836" s="58"/>
      <c r="F836" s="58"/>
    </row>
    <row r="837" spans="1:6" s="59" customFormat="1">
      <c r="A837" s="12"/>
      <c r="B837" s="134" t="s">
        <v>528</v>
      </c>
      <c r="C837" s="6"/>
      <c r="D837" s="27"/>
      <c r="E837" s="58"/>
      <c r="F837" s="58"/>
    </row>
    <row r="838" spans="1:6" s="59" customFormat="1">
      <c r="A838" s="12"/>
      <c r="B838" s="134" t="s">
        <v>529</v>
      </c>
      <c r="C838" s="6"/>
      <c r="D838" s="27"/>
      <c r="E838" s="58"/>
      <c r="F838" s="58"/>
    </row>
    <row r="839" spans="1:6" s="59" customFormat="1">
      <c r="A839" s="12"/>
      <c r="B839" s="133" t="s">
        <v>110</v>
      </c>
      <c r="C839" s="6" t="s">
        <v>3</v>
      </c>
      <c r="D839" s="27">
        <v>10</v>
      </c>
      <c r="E839" s="58"/>
      <c r="F839" s="58"/>
    </row>
    <row r="840" spans="1:6" s="67" customFormat="1">
      <c r="A840" s="12"/>
      <c r="B840" s="119"/>
      <c r="C840" s="6"/>
      <c r="D840" s="27"/>
      <c r="E840" s="58"/>
      <c r="F840" s="58"/>
    </row>
    <row r="841" spans="1:6" s="59" customFormat="1" ht="141">
      <c r="A841" s="15">
        <f>COUNT($A$674:$A840)+1</f>
        <v>9</v>
      </c>
      <c r="B841" s="132" t="s">
        <v>565</v>
      </c>
      <c r="C841" s="6"/>
      <c r="D841" s="27"/>
      <c r="E841" s="58"/>
      <c r="F841" s="58"/>
    </row>
    <row r="842" spans="1:6" s="64" customFormat="1" ht="76.5">
      <c r="A842" s="60"/>
      <c r="B842" s="61" t="s">
        <v>100</v>
      </c>
      <c r="C842" s="62"/>
      <c r="D842" s="63"/>
      <c r="E842" s="58"/>
      <c r="F842" s="58"/>
    </row>
    <row r="843" spans="1:6" s="64" customFormat="1" ht="12.75">
      <c r="A843" s="60"/>
      <c r="B843" s="65" t="s">
        <v>50</v>
      </c>
      <c r="C843" s="62"/>
      <c r="D843" s="63"/>
      <c r="E843" s="58"/>
      <c r="F843" s="58"/>
    </row>
    <row r="844" spans="1:6" s="59" customFormat="1">
      <c r="A844" s="12"/>
      <c r="B844" s="133" t="s">
        <v>46</v>
      </c>
      <c r="C844" s="6"/>
      <c r="D844" s="27"/>
      <c r="E844" s="58"/>
      <c r="F844" s="58"/>
    </row>
    <row r="845" spans="1:6" s="59" customFormat="1">
      <c r="A845" s="12"/>
      <c r="B845" s="133" t="s">
        <v>45</v>
      </c>
      <c r="C845" s="6"/>
      <c r="D845" s="27"/>
      <c r="E845" s="58"/>
      <c r="F845" s="58"/>
    </row>
    <row r="846" spans="1:6" s="59" customFormat="1" ht="102.75">
      <c r="A846" s="12"/>
      <c r="B846" s="66" t="s">
        <v>78</v>
      </c>
      <c r="C846" s="6"/>
      <c r="D846" s="27"/>
      <c r="E846" s="58"/>
      <c r="F846" s="58"/>
    </row>
    <row r="847" spans="1:6" s="64" customFormat="1" ht="12.75">
      <c r="A847" s="60"/>
      <c r="B847" s="65" t="s">
        <v>49</v>
      </c>
      <c r="C847" s="62"/>
      <c r="D847" s="63"/>
      <c r="E847" s="58"/>
      <c r="F847" s="58"/>
    </row>
    <row r="848" spans="1:6" s="59" customFormat="1">
      <c r="A848" s="12"/>
      <c r="B848" s="133" t="s">
        <v>47</v>
      </c>
      <c r="C848" s="6"/>
      <c r="D848" s="27"/>
      <c r="E848" s="58"/>
      <c r="F848" s="58"/>
    </row>
    <row r="849" spans="1:6" s="59" customFormat="1">
      <c r="A849" s="12"/>
      <c r="B849" s="133" t="s">
        <v>48</v>
      </c>
      <c r="C849" s="6"/>
      <c r="D849" s="27"/>
      <c r="E849" s="58"/>
      <c r="F849" s="58"/>
    </row>
    <row r="850" spans="1:6" s="59" customFormat="1" ht="51.75">
      <c r="A850" s="12"/>
      <c r="B850" s="66" t="s">
        <v>79</v>
      </c>
      <c r="C850" s="6"/>
      <c r="D850" s="27"/>
      <c r="E850" s="58"/>
      <c r="F850" s="58"/>
    </row>
    <row r="851" spans="1:6" s="64" customFormat="1" ht="12.75">
      <c r="A851" s="60"/>
      <c r="B851" s="65" t="s">
        <v>51</v>
      </c>
      <c r="C851" s="62"/>
      <c r="D851" s="63"/>
      <c r="E851" s="58"/>
      <c r="F851" s="58"/>
    </row>
    <row r="852" spans="1:6" s="59" customFormat="1">
      <c r="A852" s="12"/>
      <c r="B852" s="133" t="s">
        <v>52</v>
      </c>
      <c r="C852" s="6"/>
      <c r="D852" s="27"/>
      <c r="E852" s="58"/>
      <c r="F852" s="58"/>
    </row>
    <row r="853" spans="1:6" s="59" customFormat="1">
      <c r="A853" s="12"/>
      <c r="B853" s="133" t="s">
        <v>53</v>
      </c>
      <c r="C853" s="6"/>
      <c r="D853" s="27"/>
      <c r="E853" s="58"/>
      <c r="F853" s="58"/>
    </row>
    <row r="854" spans="1:6" s="59" customFormat="1" ht="51.75">
      <c r="A854" s="12"/>
      <c r="B854" s="66" t="s">
        <v>80</v>
      </c>
      <c r="C854" s="6"/>
      <c r="D854" s="27"/>
      <c r="E854" s="58"/>
      <c r="F854" s="58"/>
    </row>
    <row r="855" spans="1:6" s="59" customFormat="1" ht="27.75">
      <c r="A855" s="12"/>
      <c r="B855" s="66" t="s">
        <v>81</v>
      </c>
      <c r="C855" s="6"/>
      <c r="D855" s="27"/>
      <c r="E855" s="58"/>
      <c r="F855" s="58"/>
    </row>
    <row r="856" spans="1:6" s="59" customFormat="1">
      <c r="A856" s="12"/>
      <c r="B856" s="134" t="s">
        <v>82</v>
      </c>
      <c r="C856" s="6"/>
      <c r="D856" s="27"/>
      <c r="E856" s="58"/>
      <c r="F856" s="58"/>
    </row>
    <row r="857" spans="1:6" s="59" customFormat="1">
      <c r="A857" s="12"/>
      <c r="B857" s="134" t="s">
        <v>83</v>
      </c>
      <c r="C857" s="6"/>
      <c r="D857" s="27"/>
      <c r="E857" s="58"/>
      <c r="F857" s="58"/>
    </row>
    <row r="858" spans="1:6" s="59" customFormat="1">
      <c r="A858" s="12"/>
      <c r="B858" s="134" t="s">
        <v>84</v>
      </c>
      <c r="C858" s="6"/>
      <c r="D858" s="27"/>
      <c r="E858" s="58"/>
      <c r="F858" s="58"/>
    </row>
    <row r="859" spans="1:6" s="59" customFormat="1">
      <c r="A859" s="12"/>
      <c r="B859" s="133" t="s">
        <v>110</v>
      </c>
      <c r="C859" s="6" t="s">
        <v>3</v>
      </c>
      <c r="D859" s="27">
        <v>39</v>
      </c>
      <c r="E859" s="58"/>
      <c r="F859" s="58"/>
    </row>
    <row r="860" spans="1:6" s="59" customFormat="1">
      <c r="A860" s="12"/>
      <c r="B860" s="133" t="s">
        <v>111</v>
      </c>
      <c r="C860" s="6" t="s">
        <v>3</v>
      </c>
      <c r="D860" s="27">
        <v>25</v>
      </c>
      <c r="E860" s="58"/>
      <c r="F860" s="58"/>
    </row>
    <row r="861" spans="1:6" s="67" customFormat="1">
      <c r="A861" s="12"/>
      <c r="B861" s="119"/>
      <c r="C861" s="6"/>
      <c r="D861" s="27"/>
      <c r="E861" s="58"/>
      <c r="F861" s="58"/>
    </row>
    <row r="862" spans="1:6" s="59" customFormat="1" ht="141">
      <c r="A862" s="15">
        <f>COUNT($A$674:$A861)+1</f>
        <v>10</v>
      </c>
      <c r="B862" s="132" t="s">
        <v>565</v>
      </c>
      <c r="C862" s="6"/>
      <c r="D862" s="27"/>
      <c r="E862" s="58"/>
      <c r="F862" s="58"/>
    </row>
    <row r="863" spans="1:6" s="64" customFormat="1" ht="76.5">
      <c r="A863" s="60"/>
      <c r="B863" s="61" t="s">
        <v>498</v>
      </c>
      <c r="C863" s="62"/>
      <c r="D863" s="63"/>
      <c r="E863" s="58"/>
      <c r="F863" s="58"/>
    </row>
    <row r="864" spans="1:6" s="64" customFormat="1" ht="12.75">
      <c r="A864" s="60"/>
      <c r="B864" s="68" t="s">
        <v>50</v>
      </c>
      <c r="C864" s="62"/>
      <c r="D864" s="63"/>
      <c r="E864" s="58"/>
      <c r="F864" s="58"/>
    </row>
    <row r="865" spans="1:6" s="59" customFormat="1">
      <c r="A865" s="12"/>
      <c r="B865" s="135" t="s">
        <v>46</v>
      </c>
      <c r="C865" s="6"/>
      <c r="D865" s="27"/>
      <c r="E865" s="58"/>
      <c r="F865" s="58"/>
    </row>
    <row r="866" spans="1:6" s="59" customFormat="1">
      <c r="A866" s="12"/>
      <c r="B866" s="135" t="s">
        <v>45</v>
      </c>
      <c r="C866" s="6"/>
      <c r="D866" s="27"/>
      <c r="E866" s="58"/>
      <c r="F866" s="58"/>
    </row>
    <row r="867" spans="1:6" s="59" customFormat="1" ht="102.75">
      <c r="A867" s="12"/>
      <c r="B867" s="69" t="s">
        <v>85</v>
      </c>
      <c r="C867" s="6"/>
      <c r="D867" s="27"/>
      <c r="E867" s="58"/>
      <c r="F867" s="58"/>
    </row>
    <row r="868" spans="1:6" s="64" customFormat="1" ht="12.75">
      <c r="A868" s="60"/>
      <c r="B868" s="68" t="s">
        <v>49</v>
      </c>
      <c r="C868" s="62"/>
      <c r="D868" s="63"/>
      <c r="E868" s="58"/>
      <c r="F868" s="58"/>
    </row>
    <row r="869" spans="1:6" s="59" customFormat="1">
      <c r="A869" s="12"/>
      <c r="B869" s="135" t="s">
        <v>47</v>
      </c>
      <c r="C869" s="6"/>
      <c r="D869" s="27"/>
      <c r="E869" s="58"/>
      <c r="F869" s="58"/>
    </row>
    <row r="870" spans="1:6" s="59" customFormat="1">
      <c r="A870" s="12"/>
      <c r="B870" s="135" t="s">
        <v>48</v>
      </c>
      <c r="C870" s="6"/>
      <c r="D870" s="27"/>
      <c r="E870" s="58"/>
      <c r="F870" s="58"/>
    </row>
    <row r="871" spans="1:6" s="59" customFormat="1" ht="51.75">
      <c r="A871" s="12"/>
      <c r="B871" s="69" t="s">
        <v>98</v>
      </c>
      <c r="C871" s="6"/>
      <c r="D871" s="27"/>
      <c r="E871" s="58"/>
      <c r="F871" s="58"/>
    </row>
    <row r="872" spans="1:6" s="64" customFormat="1" ht="12.75">
      <c r="A872" s="60"/>
      <c r="B872" s="68" t="s">
        <v>51</v>
      </c>
      <c r="C872" s="62"/>
      <c r="D872" s="63"/>
      <c r="E872" s="58"/>
      <c r="F872" s="58"/>
    </row>
    <row r="873" spans="1:6" s="59" customFormat="1">
      <c r="A873" s="12"/>
      <c r="B873" s="135" t="s">
        <v>52</v>
      </c>
      <c r="C873" s="6"/>
      <c r="D873" s="27"/>
      <c r="E873" s="58"/>
      <c r="F873" s="58"/>
    </row>
    <row r="874" spans="1:6" s="59" customFormat="1">
      <c r="A874" s="12"/>
      <c r="B874" s="135" t="s">
        <v>53</v>
      </c>
      <c r="C874" s="6"/>
      <c r="D874" s="27"/>
      <c r="E874" s="58"/>
      <c r="F874" s="58"/>
    </row>
    <row r="875" spans="1:6" s="59" customFormat="1" ht="51.75">
      <c r="A875" s="12"/>
      <c r="B875" s="69" t="s">
        <v>86</v>
      </c>
      <c r="C875" s="6"/>
      <c r="D875" s="27"/>
      <c r="E875" s="58"/>
      <c r="F875" s="58"/>
    </row>
    <row r="876" spans="1:6" s="59" customFormat="1" ht="27.75">
      <c r="A876" s="12"/>
      <c r="B876" s="69" t="s">
        <v>87</v>
      </c>
      <c r="C876" s="6"/>
      <c r="D876" s="27"/>
      <c r="E876" s="58"/>
      <c r="F876" s="58"/>
    </row>
    <row r="877" spans="1:6" s="59" customFormat="1">
      <c r="A877" s="12"/>
      <c r="B877" s="136" t="s">
        <v>88</v>
      </c>
      <c r="C877" s="6"/>
      <c r="D877" s="27"/>
      <c r="E877" s="58"/>
      <c r="F877" s="58"/>
    </row>
    <row r="878" spans="1:6" s="59" customFormat="1">
      <c r="A878" s="12"/>
      <c r="B878" s="136" t="s">
        <v>89</v>
      </c>
      <c r="C878" s="6"/>
      <c r="D878" s="27"/>
      <c r="E878" s="58"/>
      <c r="F878" s="58"/>
    </row>
    <row r="879" spans="1:6" s="59" customFormat="1">
      <c r="A879" s="12"/>
      <c r="B879" s="136" t="s">
        <v>90</v>
      </c>
      <c r="C879" s="6"/>
      <c r="D879" s="27"/>
      <c r="E879" s="58"/>
      <c r="F879" s="58"/>
    </row>
    <row r="880" spans="1:6" s="59" customFormat="1">
      <c r="A880" s="12"/>
      <c r="B880" s="133" t="s">
        <v>110</v>
      </c>
      <c r="C880" s="6" t="s">
        <v>3</v>
      </c>
      <c r="D880" s="27">
        <v>5</v>
      </c>
      <c r="E880" s="7"/>
      <c r="F880" s="58"/>
    </row>
    <row r="881" spans="1:6" s="59" customFormat="1">
      <c r="A881" s="12"/>
      <c r="B881" s="133" t="s">
        <v>111</v>
      </c>
      <c r="C881" s="6" t="s">
        <v>3</v>
      </c>
      <c r="D881" s="27">
        <v>11</v>
      </c>
      <c r="E881" s="7"/>
      <c r="F881" s="58"/>
    </row>
    <row r="882" spans="1:6" s="67" customFormat="1">
      <c r="A882" s="12"/>
      <c r="B882" s="119"/>
      <c r="C882" s="6"/>
      <c r="D882" s="27"/>
      <c r="E882" s="58"/>
      <c r="F882" s="58"/>
    </row>
    <row r="883" spans="1:6" s="59" customFormat="1" ht="141">
      <c r="A883" s="15">
        <f>COUNT($A$674:$A882)+1</f>
        <v>11</v>
      </c>
      <c r="B883" s="132" t="s">
        <v>565</v>
      </c>
      <c r="C883" s="6"/>
      <c r="D883" s="27"/>
      <c r="E883" s="58"/>
      <c r="F883" s="58"/>
    </row>
    <row r="884" spans="1:6" s="64" customFormat="1" ht="76.5">
      <c r="A884" s="60"/>
      <c r="B884" s="61" t="s">
        <v>101</v>
      </c>
      <c r="C884" s="62"/>
      <c r="D884" s="63"/>
      <c r="E884" s="58"/>
      <c r="F884" s="58"/>
    </row>
    <row r="885" spans="1:6" s="64" customFormat="1" ht="12.75">
      <c r="A885" s="60"/>
      <c r="B885" s="65" t="s">
        <v>50</v>
      </c>
      <c r="C885" s="62"/>
      <c r="D885" s="63"/>
      <c r="E885" s="58"/>
      <c r="F885" s="58"/>
    </row>
    <row r="886" spans="1:6" s="59" customFormat="1">
      <c r="A886" s="12"/>
      <c r="B886" s="133" t="s">
        <v>46</v>
      </c>
      <c r="C886" s="6"/>
      <c r="D886" s="27"/>
      <c r="E886" s="58"/>
      <c r="F886" s="58"/>
    </row>
    <row r="887" spans="1:6" s="59" customFormat="1">
      <c r="A887" s="12"/>
      <c r="B887" s="133" t="s">
        <v>45</v>
      </c>
      <c r="C887" s="6"/>
      <c r="D887" s="27"/>
      <c r="E887" s="58"/>
      <c r="F887" s="58"/>
    </row>
    <row r="888" spans="1:6" s="59" customFormat="1" ht="102.75">
      <c r="A888" s="12"/>
      <c r="B888" s="66" t="s">
        <v>91</v>
      </c>
      <c r="C888" s="6"/>
      <c r="D888" s="27"/>
      <c r="E888" s="58"/>
      <c r="F888" s="58"/>
    </row>
    <row r="889" spans="1:6" s="64" customFormat="1" ht="12.75">
      <c r="A889" s="60"/>
      <c r="B889" s="65" t="s">
        <v>49</v>
      </c>
      <c r="C889" s="62"/>
      <c r="D889" s="63"/>
      <c r="E889" s="58"/>
      <c r="F889" s="58"/>
    </row>
    <row r="890" spans="1:6" s="59" customFormat="1">
      <c r="A890" s="12"/>
      <c r="B890" s="133" t="s">
        <v>47</v>
      </c>
      <c r="C890" s="6"/>
      <c r="D890" s="27"/>
      <c r="E890" s="58"/>
      <c r="F890" s="58"/>
    </row>
    <row r="891" spans="1:6" s="59" customFormat="1">
      <c r="A891" s="12"/>
      <c r="B891" s="133" t="s">
        <v>48</v>
      </c>
      <c r="C891" s="6"/>
      <c r="D891" s="27"/>
      <c r="E891" s="58"/>
      <c r="F891" s="58"/>
    </row>
    <row r="892" spans="1:6" s="59" customFormat="1" ht="51.75">
      <c r="A892" s="12"/>
      <c r="B892" s="66" t="s">
        <v>97</v>
      </c>
      <c r="C892" s="6"/>
      <c r="D892" s="27"/>
      <c r="E892" s="58"/>
      <c r="F892" s="58"/>
    </row>
    <row r="893" spans="1:6" s="64" customFormat="1" ht="12.75">
      <c r="A893" s="60"/>
      <c r="B893" s="65" t="s">
        <v>51</v>
      </c>
      <c r="C893" s="62"/>
      <c r="D893" s="63"/>
      <c r="E893" s="58"/>
      <c r="F893" s="58"/>
    </row>
    <row r="894" spans="1:6" s="59" customFormat="1">
      <c r="A894" s="12"/>
      <c r="B894" s="133" t="s">
        <v>52</v>
      </c>
      <c r="C894" s="6"/>
      <c r="D894" s="27"/>
      <c r="E894" s="58"/>
      <c r="F894" s="58"/>
    </row>
    <row r="895" spans="1:6" s="59" customFormat="1">
      <c r="A895" s="12"/>
      <c r="B895" s="133" t="s">
        <v>53</v>
      </c>
      <c r="C895" s="6"/>
      <c r="D895" s="27"/>
      <c r="E895" s="58"/>
      <c r="F895" s="58"/>
    </row>
    <row r="896" spans="1:6" s="59" customFormat="1" ht="51.75">
      <c r="A896" s="12"/>
      <c r="B896" s="66" t="s">
        <v>92</v>
      </c>
      <c r="C896" s="6"/>
      <c r="D896" s="27"/>
      <c r="E896" s="58"/>
      <c r="F896" s="58"/>
    </row>
    <row r="897" spans="1:6" s="59" customFormat="1" ht="27.75">
      <c r="A897" s="12"/>
      <c r="B897" s="66" t="s">
        <v>93</v>
      </c>
      <c r="C897" s="6"/>
      <c r="D897" s="27"/>
      <c r="E897" s="58"/>
      <c r="F897" s="58"/>
    </row>
    <row r="898" spans="1:6" s="59" customFormat="1">
      <c r="A898" s="12"/>
      <c r="B898" s="134" t="s">
        <v>94</v>
      </c>
      <c r="C898" s="6"/>
      <c r="D898" s="27"/>
      <c r="E898" s="58"/>
      <c r="F898" s="58"/>
    </row>
    <row r="899" spans="1:6" s="59" customFormat="1">
      <c r="A899" s="12"/>
      <c r="B899" s="134" t="s">
        <v>95</v>
      </c>
      <c r="C899" s="6"/>
      <c r="D899" s="27"/>
      <c r="E899" s="58"/>
      <c r="F899" s="58"/>
    </row>
    <row r="900" spans="1:6" s="59" customFormat="1">
      <c r="A900" s="12"/>
      <c r="B900" s="134" t="s">
        <v>96</v>
      </c>
      <c r="C900" s="6"/>
      <c r="D900" s="27"/>
      <c r="E900" s="58"/>
      <c r="F900" s="58"/>
    </row>
    <row r="901" spans="1:6" s="59" customFormat="1">
      <c r="A901" s="12"/>
      <c r="B901" s="133" t="s">
        <v>110</v>
      </c>
      <c r="C901" s="6" t="s">
        <v>3</v>
      </c>
      <c r="D901" s="27">
        <v>9</v>
      </c>
      <c r="E901" s="58"/>
      <c r="F901" s="58"/>
    </row>
    <row r="902" spans="1:6" s="59" customFormat="1">
      <c r="A902" s="12"/>
      <c r="B902" s="133" t="s">
        <v>111</v>
      </c>
      <c r="C902" s="6" t="s">
        <v>3</v>
      </c>
      <c r="D902" s="27">
        <v>9</v>
      </c>
      <c r="E902" s="58"/>
      <c r="F902" s="58"/>
    </row>
    <row r="903" spans="1:6" s="67" customFormat="1">
      <c r="A903" s="12"/>
      <c r="B903" s="119"/>
      <c r="C903" s="6"/>
      <c r="D903" s="27"/>
      <c r="E903" s="58"/>
      <c r="F903" s="58"/>
    </row>
    <row r="904" spans="1:6" s="59" customFormat="1" ht="141">
      <c r="A904" s="15">
        <f>COUNT($A$674:$A903)+1</f>
        <v>12</v>
      </c>
      <c r="B904" s="132" t="s">
        <v>565</v>
      </c>
      <c r="C904" s="6"/>
      <c r="D904" s="27"/>
      <c r="E904" s="58"/>
      <c r="F904" s="58"/>
    </row>
    <row r="905" spans="1:6" s="64" customFormat="1" ht="76.5">
      <c r="A905" s="60"/>
      <c r="B905" s="61" t="s">
        <v>532</v>
      </c>
      <c r="C905" s="62"/>
      <c r="D905" s="63"/>
      <c r="E905" s="58"/>
      <c r="F905" s="58"/>
    </row>
    <row r="906" spans="1:6" s="64" customFormat="1" ht="12.75">
      <c r="A906" s="60"/>
      <c r="B906" s="68" t="s">
        <v>50</v>
      </c>
      <c r="C906" s="62"/>
      <c r="D906" s="63"/>
      <c r="E906" s="58"/>
      <c r="F906" s="58"/>
    </row>
    <row r="907" spans="1:6" s="59" customFormat="1">
      <c r="A907" s="12"/>
      <c r="B907" s="135" t="s">
        <v>46</v>
      </c>
      <c r="C907" s="6"/>
      <c r="D907" s="27"/>
      <c r="E907" s="58"/>
      <c r="F907" s="58"/>
    </row>
    <row r="908" spans="1:6" s="59" customFormat="1">
      <c r="A908" s="12"/>
      <c r="B908" s="135" t="s">
        <v>45</v>
      </c>
      <c r="C908" s="6"/>
      <c r="D908" s="27"/>
      <c r="E908" s="58"/>
      <c r="F908" s="58"/>
    </row>
    <row r="909" spans="1:6" s="59" customFormat="1" ht="102.75">
      <c r="A909" s="12"/>
      <c r="B909" s="69" t="s">
        <v>533</v>
      </c>
      <c r="C909" s="6"/>
      <c r="D909" s="27"/>
      <c r="E909" s="58"/>
      <c r="F909" s="58"/>
    </row>
    <row r="910" spans="1:6" s="64" customFormat="1" ht="12.75">
      <c r="A910" s="60"/>
      <c r="B910" s="68" t="s">
        <v>49</v>
      </c>
      <c r="C910" s="62"/>
      <c r="D910" s="63"/>
      <c r="E910" s="58"/>
      <c r="F910" s="58"/>
    </row>
    <row r="911" spans="1:6" s="59" customFormat="1">
      <c r="A911" s="12"/>
      <c r="B911" s="135" t="s">
        <v>47</v>
      </c>
      <c r="C911" s="6"/>
      <c r="D911" s="27"/>
      <c r="E911" s="58"/>
      <c r="F911" s="58"/>
    </row>
    <row r="912" spans="1:6" s="59" customFormat="1">
      <c r="A912" s="12"/>
      <c r="B912" s="135" t="s">
        <v>48</v>
      </c>
      <c r="C912" s="6"/>
      <c r="D912" s="27"/>
      <c r="E912" s="58"/>
      <c r="F912" s="58"/>
    </row>
    <row r="913" spans="1:6" s="59" customFormat="1" ht="51.75">
      <c r="A913" s="12"/>
      <c r="B913" s="69" t="s">
        <v>534</v>
      </c>
      <c r="C913" s="6"/>
      <c r="D913" s="27"/>
      <c r="E913" s="58"/>
      <c r="F913" s="58"/>
    </row>
    <row r="914" spans="1:6" s="64" customFormat="1" ht="12.75">
      <c r="A914" s="60"/>
      <c r="B914" s="68" t="s">
        <v>51</v>
      </c>
      <c r="C914" s="62"/>
      <c r="D914" s="63"/>
      <c r="E914" s="58"/>
      <c r="F914" s="58"/>
    </row>
    <row r="915" spans="1:6" s="59" customFormat="1">
      <c r="A915" s="12"/>
      <c r="B915" s="135" t="s">
        <v>52</v>
      </c>
      <c r="C915" s="6"/>
      <c r="D915" s="27"/>
      <c r="E915" s="58"/>
      <c r="F915" s="58"/>
    </row>
    <row r="916" spans="1:6" s="59" customFormat="1">
      <c r="A916" s="12"/>
      <c r="B916" s="135" t="s">
        <v>53</v>
      </c>
      <c r="C916" s="6"/>
      <c r="D916" s="27"/>
      <c r="E916" s="58"/>
      <c r="F916" s="58"/>
    </row>
    <row r="917" spans="1:6" s="59" customFormat="1" ht="51.75">
      <c r="A917" s="12"/>
      <c r="B917" s="69" t="s">
        <v>535</v>
      </c>
      <c r="C917" s="6"/>
      <c r="D917" s="27"/>
      <c r="E917" s="58"/>
      <c r="F917" s="58"/>
    </row>
    <row r="918" spans="1:6" s="59" customFormat="1" ht="27.75">
      <c r="A918" s="12"/>
      <c r="B918" s="69" t="s">
        <v>536</v>
      </c>
      <c r="C918" s="6"/>
      <c r="D918" s="27"/>
      <c r="E918" s="58"/>
      <c r="F918" s="58"/>
    </row>
    <row r="919" spans="1:6" s="59" customFormat="1">
      <c r="A919" s="12"/>
      <c r="B919" s="136" t="s">
        <v>537</v>
      </c>
      <c r="C919" s="6"/>
      <c r="D919" s="27"/>
      <c r="E919" s="58"/>
      <c r="F919" s="58"/>
    </row>
    <row r="920" spans="1:6" s="59" customFormat="1">
      <c r="A920" s="12"/>
      <c r="B920" s="136" t="s">
        <v>538</v>
      </c>
      <c r="C920" s="6"/>
      <c r="D920" s="27"/>
      <c r="E920" s="58"/>
      <c r="F920" s="58"/>
    </row>
    <row r="921" spans="1:6" s="59" customFormat="1">
      <c r="A921" s="12"/>
      <c r="B921" s="136" t="s">
        <v>539</v>
      </c>
      <c r="C921" s="6"/>
      <c r="D921" s="27"/>
      <c r="E921" s="58"/>
      <c r="F921" s="58"/>
    </row>
    <row r="922" spans="1:6" s="59" customFormat="1">
      <c r="A922" s="12"/>
      <c r="B922" s="133" t="s">
        <v>110</v>
      </c>
      <c r="C922" s="6" t="s">
        <v>3</v>
      </c>
      <c r="D922" s="27">
        <v>2</v>
      </c>
      <c r="E922" s="58"/>
      <c r="F922" s="58"/>
    </row>
    <row r="923" spans="1:6" s="59" customFormat="1">
      <c r="A923" s="12"/>
      <c r="B923" s="133" t="s">
        <v>111</v>
      </c>
      <c r="C923" s="6" t="s">
        <v>3</v>
      </c>
      <c r="D923" s="27">
        <v>1</v>
      </c>
      <c r="E923" s="58"/>
      <c r="F923" s="58"/>
    </row>
    <row r="924" spans="1:6" s="67" customFormat="1">
      <c r="A924" s="12"/>
      <c r="B924" s="119"/>
      <c r="C924" s="6"/>
      <c r="D924" s="27"/>
      <c r="E924" s="58"/>
      <c r="F924" s="58"/>
    </row>
    <row r="925" spans="1:6" s="59" customFormat="1" ht="141">
      <c r="A925" s="15">
        <f>COUNT($A$674:$A924)+1</f>
        <v>13</v>
      </c>
      <c r="B925" s="132" t="s">
        <v>565</v>
      </c>
      <c r="C925" s="6"/>
      <c r="D925" s="27"/>
      <c r="E925" s="58"/>
      <c r="F925" s="58"/>
    </row>
    <row r="926" spans="1:6" s="64" customFormat="1" ht="76.5">
      <c r="A926" s="60"/>
      <c r="B926" s="61" t="s">
        <v>554</v>
      </c>
      <c r="C926" s="62"/>
      <c r="D926" s="63"/>
      <c r="E926" s="58"/>
      <c r="F926" s="58"/>
    </row>
    <row r="927" spans="1:6" s="64" customFormat="1" ht="12.75">
      <c r="A927" s="60"/>
      <c r="B927" s="68" t="s">
        <v>50</v>
      </c>
      <c r="C927" s="62"/>
      <c r="D927" s="63"/>
      <c r="E927" s="58"/>
      <c r="F927" s="58"/>
    </row>
    <row r="928" spans="1:6" s="59" customFormat="1">
      <c r="A928" s="12"/>
      <c r="B928" s="135" t="s">
        <v>544</v>
      </c>
      <c r="C928" s="6"/>
      <c r="D928" s="27"/>
      <c r="E928" s="58"/>
      <c r="F928" s="58"/>
    </row>
    <row r="929" spans="1:6" s="59" customFormat="1">
      <c r="A929" s="12"/>
      <c r="B929" s="135" t="s">
        <v>545</v>
      </c>
      <c r="C929" s="6"/>
      <c r="D929" s="27"/>
      <c r="E929" s="58"/>
      <c r="F929" s="58"/>
    </row>
    <row r="930" spans="1:6" s="59" customFormat="1" ht="102.75">
      <c r="A930" s="12"/>
      <c r="B930" s="69" t="s">
        <v>555</v>
      </c>
      <c r="C930" s="6"/>
      <c r="D930" s="27"/>
      <c r="E930" s="58"/>
      <c r="F930" s="58"/>
    </row>
    <row r="931" spans="1:6" s="64" customFormat="1" ht="12.75">
      <c r="A931" s="60"/>
      <c r="B931" s="68" t="s">
        <v>49</v>
      </c>
      <c r="C931" s="62"/>
      <c r="D931" s="63"/>
      <c r="E931" s="58"/>
      <c r="F931" s="58"/>
    </row>
    <row r="932" spans="1:6" s="59" customFormat="1">
      <c r="A932" s="12"/>
      <c r="B932" s="135" t="s">
        <v>547</v>
      </c>
      <c r="C932" s="6"/>
      <c r="D932" s="27"/>
      <c r="E932" s="58"/>
      <c r="F932" s="58"/>
    </row>
    <row r="933" spans="1:6" s="59" customFormat="1">
      <c r="A933" s="12"/>
      <c r="B933" s="135" t="s">
        <v>548</v>
      </c>
      <c r="C933" s="6"/>
      <c r="D933" s="27"/>
      <c r="E933" s="58"/>
      <c r="F933" s="58"/>
    </row>
    <row r="934" spans="1:6" s="59" customFormat="1" ht="51.75">
      <c r="A934" s="12"/>
      <c r="B934" s="69" t="s">
        <v>556</v>
      </c>
      <c r="C934" s="6"/>
      <c r="D934" s="27"/>
      <c r="E934" s="58"/>
      <c r="F934" s="58"/>
    </row>
    <row r="935" spans="1:6" s="64" customFormat="1" ht="12.75">
      <c r="A935" s="60"/>
      <c r="B935" s="68" t="s">
        <v>51</v>
      </c>
      <c r="C935" s="62"/>
      <c r="D935" s="63"/>
      <c r="E935" s="58"/>
      <c r="F935" s="58"/>
    </row>
    <row r="936" spans="1:6" s="59" customFormat="1">
      <c r="A936" s="12"/>
      <c r="B936" s="135" t="s">
        <v>550</v>
      </c>
      <c r="C936" s="6"/>
      <c r="D936" s="27"/>
      <c r="E936" s="58"/>
      <c r="F936" s="58"/>
    </row>
    <row r="937" spans="1:6" s="59" customFormat="1">
      <c r="A937" s="12"/>
      <c r="B937" s="135" t="s">
        <v>551</v>
      </c>
      <c r="C937" s="6"/>
      <c r="D937" s="27"/>
      <c r="E937" s="58"/>
      <c r="F937" s="58"/>
    </row>
    <row r="938" spans="1:6" s="59" customFormat="1" ht="51.75">
      <c r="A938" s="12"/>
      <c r="B938" s="69" t="s">
        <v>557</v>
      </c>
      <c r="C938" s="6"/>
      <c r="D938" s="27"/>
      <c r="E938" s="58"/>
      <c r="F938" s="58"/>
    </row>
    <row r="939" spans="1:6" s="59" customFormat="1" ht="26.25">
      <c r="A939" s="12"/>
      <c r="B939" s="69" t="s">
        <v>558</v>
      </c>
      <c r="C939" s="6"/>
      <c r="D939" s="27"/>
      <c r="E939" s="58"/>
      <c r="F939" s="58"/>
    </row>
    <row r="940" spans="1:6" s="59" customFormat="1">
      <c r="A940" s="12"/>
      <c r="B940" s="136" t="s">
        <v>559</v>
      </c>
      <c r="C940" s="6"/>
      <c r="D940" s="27"/>
      <c r="E940" s="58"/>
      <c r="F940" s="58"/>
    </row>
    <row r="941" spans="1:6" s="59" customFormat="1">
      <c r="A941" s="12"/>
      <c r="B941" s="136" t="s">
        <v>560</v>
      </c>
      <c r="C941" s="6"/>
      <c r="D941" s="27"/>
      <c r="E941" s="58"/>
      <c r="F941" s="58"/>
    </row>
    <row r="942" spans="1:6" s="59" customFormat="1">
      <c r="A942" s="12"/>
      <c r="B942" s="136" t="s">
        <v>561</v>
      </c>
      <c r="C942" s="6"/>
      <c r="D942" s="27"/>
      <c r="E942" s="58"/>
      <c r="F942" s="58"/>
    </row>
    <row r="943" spans="1:6" s="59" customFormat="1">
      <c r="A943" s="12"/>
      <c r="B943" s="133" t="s">
        <v>110</v>
      </c>
      <c r="C943" s="6" t="s">
        <v>3</v>
      </c>
      <c r="D943" s="27">
        <v>1</v>
      </c>
      <c r="E943" s="58"/>
      <c r="F943" s="58"/>
    </row>
    <row r="944" spans="1:6" s="59" customFormat="1">
      <c r="A944" s="12"/>
      <c r="B944" s="133" t="s">
        <v>111</v>
      </c>
      <c r="C944" s="6" t="s">
        <v>3</v>
      </c>
      <c r="D944" s="27">
        <v>1</v>
      </c>
      <c r="E944" s="58"/>
      <c r="F944" s="58"/>
    </row>
    <row r="945" spans="1:6" s="67" customFormat="1">
      <c r="A945" s="12"/>
      <c r="B945" s="119"/>
      <c r="C945" s="6"/>
      <c r="D945" s="27"/>
      <c r="E945" s="58"/>
      <c r="F945" s="58"/>
    </row>
    <row r="946" spans="1:6" s="59" customFormat="1" ht="141">
      <c r="A946" s="15">
        <f>COUNT($A$674:$A945)+1</f>
        <v>14</v>
      </c>
      <c r="B946" s="132" t="s">
        <v>566</v>
      </c>
      <c r="C946" s="6"/>
      <c r="D946" s="27"/>
      <c r="E946" s="58"/>
      <c r="F946" s="58"/>
    </row>
    <row r="947" spans="1:6" s="64" customFormat="1" ht="76.5">
      <c r="A947" s="60"/>
      <c r="B947" s="61" t="s">
        <v>77</v>
      </c>
      <c r="C947" s="62"/>
      <c r="D947" s="63"/>
      <c r="E947" s="58"/>
      <c r="F947" s="58"/>
    </row>
    <row r="948" spans="1:6" s="64" customFormat="1" ht="12.75">
      <c r="A948" s="60"/>
      <c r="B948" s="65" t="s">
        <v>50</v>
      </c>
      <c r="C948" s="62"/>
      <c r="D948" s="63"/>
      <c r="E948" s="58"/>
      <c r="F948" s="58"/>
    </row>
    <row r="949" spans="1:6" s="59" customFormat="1">
      <c r="A949" s="12"/>
      <c r="B949" s="133" t="s">
        <v>46</v>
      </c>
      <c r="C949" s="6"/>
      <c r="D949" s="27"/>
      <c r="E949" s="58"/>
      <c r="F949" s="58"/>
    </row>
    <row r="950" spans="1:6" s="59" customFormat="1">
      <c r="A950" s="12"/>
      <c r="B950" s="133" t="s">
        <v>45</v>
      </c>
      <c r="C950" s="6"/>
      <c r="D950" s="27"/>
      <c r="E950" s="58"/>
      <c r="F950" s="58"/>
    </row>
    <row r="951" spans="1:6" s="59" customFormat="1" ht="102.75">
      <c r="A951" s="12"/>
      <c r="B951" s="66" t="s">
        <v>78</v>
      </c>
      <c r="C951" s="6"/>
      <c r="D951" s="27"/>
      <c r="E951" s="58"/>
      <c r="F951" s="58"/>
    </row>
    <row r="952" spans="1:6" s="64" customFormat="1" ht="12.75">
      <c r="A952" s="60"/>
      <c r="B952" s="65" t="s">
        <v>49</v>
      </c>
      <c r="C952" s="62"/>
      <c r="D952" s="63"/>
      <c r="E952" s="58"/>
      <c r="F952" s="58"/>
    </row>
    <row r="953" spans="1:6" s="59" customFormat="1">
      <c r="A953" s="12"/>
      <c r="B953" s="133" t="s">
        <v>47</v>
      </c>
      <c r="C953" s="6"/>
      <c r="D953" s="27"/>
      <c r="E953" s="58"/>
      <c r="F953" s="58"/>
    </row>
    <row r="954" spans="1:6" s="59" customFormat="1">
      <c r="A954" s="12"/>
      <c r="B954" s="133" t="s">
        <v>48</v>
      </c>
      <c r="C954" s="6"/>
      <c r="D954" s="27"/>
      <c r="E954" s="58"/>
      <c r="F954" s="58"/>
    </row>
    <row r="955" spans="1:6" s="59" customFormat="1" ht="51.75">
      <c r="A955" s="12"/>
      <c r="B955" s="66" t="s">
        <v>79</v>
      </c>
      <c r="C955" s="6"/>
      <c r="D955" s="27"/>
      <c r="E955" s="58"/>
      <c r="F955" s="58"/>
    </row>
    <row r="956" spans="1:6" s="64" customFormat="1" ht="12.75">
      <c r="A956" s="60"/>
      <c r="B956" s="65" t="s">
        <v>51</v>
      </c>
      <c r="C956" s="62"/>
      <c r="D956" s="63"/>
      <c r="E956" s="58"/>
      <c r="F956" s="58"/>
    </row>
    <row r="957" spans="1:6" s="59" customFormat="1">
      <c r="A957" s="12"/>
      <c r="B957" s="133" t="s">
        <v>52</v>
      </c>
      <c r="C957" s="6"/>
      <c r="D957" s="27"/>
      <c r="E957" s="58"/>
      <c r="F957" s="58"/>
    </row>
    <row r="958" spans="1:6" s="59" customFormat="1">
      <c r="A958" s="12"/>
      <c r="B958" s="133" t="s">
        <v>53</v>
      </c>
      <c r="C958" s="6"/>
      <c r="D958" s="27"/>
      <c r="E958" s="58"/>
      <c r="F958" s="58"/>
    </row>
    <row r="959" spans="1:6" s="59" customFormat="1" ht="51.75">
      <c r="A959" s="12"/>
      <c r="B959" s="66" t="s">
        <v>80</v>
      </c>
      <c r="C959" s="6"/>
      <c r="D959" s="27"/>
      <c r="E959" s="58"/>
      <c r="F959" s="58"/>
    </row>
    <row r="960" spans="1:6" s="59" customFormat="1" ht="27.75">
      <c r="A960" s="12"/>
      <c r="B960" s="66" t="s">
        <v>81</v>
      </c>
      <c r="C960" s="6"/>
      <c r="D960" s="27"/>
      <c r="E960" s="58"/>
      <c r="F960" s="58"/>
    </row>
    <row r="961" spans="1:6" s="59" customFormat="1">
      <c r="A961" s="12"/>
      <c r="B961" s="134" t="s">
        <v>82</v>
      </c>
      <c r="C961" s="6"/>
      <c r="D961" s="27"/>
      <c r="E961" s="58"/>
      <c r="F961" s="58"/>
    </row>
    <row r="962" spans="1:6" s="59" customFormat="1">
      <c r="A962" s="12"/>
      <c r="B962" s="134" t="s">
        <v>83</v>
      </c>
      <c r="C962" s="6"/>
      <c r="D962" s="27"/>
      <c r="E962" s="58"/>
      <c r="F962" s="58"/>
    </row>
    <row r="963" spans="1:6" s="59" customFormat="1">
      <c r="A963" s="12"/>
      <c r="B963" s="134" t="s">
        <v>84</v>
      </c>
      <c r="C963" s="6"/>
      <c r="D963" s="27"/>
      <c r="E963" s="58"/>
      <c r="F963" s="58"/>
    </row>
    <row r="964" spans="1:6" s="59" customFormat="1">
      <c r="A964" s="12"/>
      <c r="B964" s="133" t="s">
        <v>110</v>
      </c>
      <c r="C964" s="6" t="s">
        <v>3</v>
      </c>
      <c r="D964" s="27">
        <v>17</v>
      </c>
      <c r="E964" s="58"/>
      <c r="F964" s="58"/>
    </row>
    <row r="965" spans="1:6" s="59" customFormat="1">
      <c r="A965" s="12"/>
      <c r="B965" s="133" t="s">
        <v>111</v>
      </c>
      <c r="C965" s="6" t="s">
        <v>3</v>
      </c>
      <c r="D965" s="27">
        <v>5</v>
      </c>
      <c r="E965" s="58"/>
      <c r="F965" s="58"/>
    </row>
    <row r="966" spans="1:6" s="67" customFormat="1">
      <c r="A966" s="12"/>
      <c r="B966" s="119"/>
      <c r="C966" s="6"/>
      <c r="D966" s="27"/>
      <c r="E966" s="58"/>
      <c r="F966" s="58"/>
    </row>
    <row r="967" spans="1:6" s="59" customFormat="1" ht="141">
      <c r="A967" s="15">
        <f>COUNT($A$674:$A966)+1</f>
        <v>15</v>
      </c>
      <c r="B967" s="132" t="s">
        <v>566</v>
      </c>
      <c r="C967" s="6"/>
      <c r="D967" s="27"/>
      <c r="E967" s="58"/>
      <c r="F967" s="58"/>
    </row>
    <row r="968" spans="1:6" s="64" customFormat="1" ht="76.5">
      <c r="A968" s="60"/>
      <c r="B968" s="61" t="s">
        <v>540</v>
      </c>
      <c r="C968" s="62"/>
      <c r="D968" s="63"/>
      <c r="E968" s="58"/>
      <c r="F968" s="58"/>
    </row>
    <row r="969" spans="1:6" s="64" customFormat="1" ht="12.75">
      <c r="A969" s="60"/>
      <c r="B969" s="65" t="s">
        <v>50</v>
      </c>
      <c r="C969" s="62"/>
      <c r="D969" s="63"/>
      <c r="E969" s="58"/>
      <c r="F969" s="58"/>
    </row>
    <row r="970" spans="1:6" s="59" customFormat="1">
      <c r="A970" s="12"/>
      <c r="B970" s="133" t="s">
        <v>46</v>
      </c>
      <c r="C970" s="6"/>
      <c r="D970" s="27"/>
      <c r="E970" s="58"/>
      <c r="F970" s="58"/>
    </row>
    <row r="971" spans="1:6" s="59" customFormat="1">
      <c r="A971" s="12"/>
      <c r="B971" s="133" t="s">
        <v>45</v>
      </c>
      <c r="C971" s="6"/>
      <c r="D971" s="27"/>
      <c r="E971" s="58"/>
      <c r="F971" s="58"/>
    </row>
    <row r="972" spans="1:6" s="59" customFormat="1" ht="102.75">
      <c r="A972" s="12"/>
      <c r="B972" s="66" t="s">
        <v>85</v>
      </c>
      <c r="C972" s="6"/>
      <c r="D972" s="27"/>
      <c r="E972" s="58"/>
      <c r="F972" s="58"/>
    </row>
    <row r="973" spans="1:6" s="64" customFormat="1" ht="12.75">
      <c r="A973" s="60"/>
      <c r="B973" s="65" t="s">
        <v>49</v>
      </c>
      <c r="C973" s="62"/>
      <c r="D973" s="63"/>
      <c r="E973" s="58"/>
      <c r="F973" s="58"/>
    </row>
    <row r="974" spans="1:6" s="59" customFormat="1">
      <c r="A974" s="12"/>
      <c r="B974" s="133" t="s">
        <v>47</v>
      </c>
      <c r="C974" s="6"/>
      <c r="D974" s="27"/>
      <c r="E974" s="58"/>
      <c r="F974" s="58"/>
    </row>
    <row r="975" spans="1:6" s="59" customFormat="1">
      <c r="A975" s="12"/>
      <c r="B975" s="133" t="s">
        <v>48</v>
      </c>
      <c r="C975" s="6"/>
      <c r="D975" s="27"/>
      <c r="E975" s="58"/>
      <c r="F975" s="58"/>
    </row>
    <row r="976" spans="1:6" s="59" customFormat="1" ht="51.75">
      <c r="A976" s="12"/>
      <c r="B976" s="66" t="s">
        <v>98</v>
      </c>
      <c r="C976" s="6"/>
      <c r="D976" s="27"/>
      <c r="E976" s="58"/>
      <c r="F976" s="58"/>
    </row>
    <row r="977" spans="1:6" s="64" customFormat="1" ht="12.75">
      <c r="A977" s="60"/>
      <c r="B977" s="65" t="s">
        <v>51</v>
      </c>
      <c r="C977" s="62"/>
      <c r="D977" s="63"/>
      <c r="E977" s="58"/>
      <c r="F977" s="58"/>
    </row>
    <row r="978" spans="1:6" s="59" customFormat="1">
      <c r="A978" s="12"/>
      <c r="B978" s="133" t="s">
        <v>52</v>
      </c>
      <c r="C978" s="6"/>
      <c r="D978" s="27"/>
      <c r="E978" s="58"/>
      <c r="F978" s="58"/>
    </row>
    <row r="979" spans="1:6" s="59" customFormat="1">
      <c r="A979" s="12"/>
      <c r="B979" s="133" t="s">
        <v>53</v>
      </c>
      <c r="C979" s="6"/>
      <c r="D979" s="27"/>
      <c r="E979" s="58"/>
      <c r="F979" s="58"/>
    </row>
    <row r="980" spans="1:6" s="59" customFormat="1" ht="51.75">
      <c r="A980" s="12"/>
      <c r="B980" s="66" t="s">
        <v>86</v>
      </c>
      <c r="C980" s="6"/>
      <c r="D980" s="27"/>
      <c r="E980" s="58"/>
      <c r="F980" s="58"/>
    </row>
    <row r="981" spans="1:6" s="59" customFormat="1" ht="27.75">
      <c r="A981" s="12"/>
      <c r="B981" s="66" t="s">
        <v>87</v>
      </c>
      <c r="C981" s="6"/>
      <c r="D981" s="27"/>
      <c r="E981" s="58"/>
      <c r="F981" s="58"/>
    </row>
    <row r="982" spans="1:6" s="59" customFormat="1">
      <c r="A982" s="12"/>
      <c r="B982" s="134" t="s">
        <v>88</v>
      </c>
      <c r="C982" s="6"/>
      <c r="D982" s="27"/>
      <c r="E982" s="58"/>
      <c r="F982" s="58"/>
    </row>
    <row r="983" spans="1:6" s="59" customFormat="1">
      <c r="A983" s="12"/>
      <c r="B983" s="134" t="s">
        <v>89</v>
      </c>
      <c r="C983" s="6"/>
      <c r="D983" s="27"/>
      <c r="E983" s="58"/>
      <c r="F983" s="58"/>
    </row>
    <row r="984" spans="1:6" s="59" customFormat="1">
      <c r="A984" s="12"/>
      <c r="B984" s="134" t="s">
        <v>90</v>
      </c>
      <c r="C984" s="6"/>
      <c r="D984" s="27"/>
      <c r="E984" s="58"/>
      <c r="F984" s="58"/>
    </row>
    <row r="985" spans="1:6" s="59" customFormat="1">
      <c r="A985" s="12"/>
      <c r="B985" s="133" t="s">
        <v>110</v>
      </c>
      <c r="C985" s="6" t="s">
        <v>3</v>
      </c>
      <c r="D985" s="27">
        <v>26</v>
      </c>
      <c r="E985" s="58"/>
      <c r="F985" s="58"/>
    </row>
    <row r="986" spans="1:6" s="59" customFormat="1">
      <c r="A986" s="12"/>
      <c r="B986" s="133" t="s">
        <v>111</v>
      </c>
      <c r="C986" s="6" t="s">
        <v>3</v>
      </c>
      <c r="D986" s="27">
        <v>30</v>
      </c>
      <c r="E986" s="58"/>
      <c r="F986" s="58"/>
    </row>
    <row r="987" spans="1:6" s="67" customFormat="1">
      <c r="A987" s="12"/>
      <c r="B987" s="119"/>
      <c r="C987" s="6"/>
      <c r="D987" s="27"/>
      <c r="E987" s="58"/>
      <c r="F987" s="58"/>
    </row>
    <row r="988" spans="1:6" s="59" customFormat="1" ht="141">
      <c r="A988" s="15">
        <f>COUNT($A$674:$A987)+1</f>
        <v>16</v>
      </c>
      <c r="B988" s="132" t="s">
        <v>566</v>
      </c>
      <c r="C988" s="6"/>
      <c r="D988" s="27"/>
      <c r="E988" s="58"/>
      <c r="F988" s="58"/>
    </row>
    <row r="989" spans="1:6" s="64" customFormat="1" ht="76.5">
      <c r="A989" s="60"/>
      <c r="B989" s="61" t="s">
        <v>541</v>
      </c>
      <c r="C989" s="62"/>
      <c r="D989" s="63"/>
      <c r="E989" s="58"/>
      <c r="F989" s="58"/>
    </row>
    <row r="990" spans="1:6" s="64" customFormat="1" ht="12.75">
      <c r="A990" s="60"/>
      <c r="B990" s="65" t="s">
        <v>50</v>
      </c>
      <c r="C990" s="62"/>
      <c r="D990" s="63"/>
      <c r="E990" s="58"/>
      <c r="F990" s="58"/>
    </row>
    <row r="991" spans="1:6" s="59" customFormat="1">
      <c r="A991" s="12"/>
      <c r="B991" s="133" t="s">
        <v>46</v>
      </c>
      <c r="C991" s="6"/>
      <c r="D991" s="27"/>
      <c r="E991" s="58"/>
      <c r="F991" s="58"/>
    </row>
    <row r="992" spans="1:6" s="59" customFormat="1">
      <c r="A992" s="12"/>
      <c r="B992" s="133" t="s">
        <v>45</v>
      </c>
      <c r="C992" s="6"/>
      <c r="D992" s="27"/>
      <c r="E992" s="58"/>
      <c r="F992" s="58"/>
    </row>
    <row r="993" spans="1:6" s="59" customFormat="1" ht="102.75">
      <c r="A993" s="12"/>
      <c r="B993" s="66" t="s">
        <v>91</v>
      </c>
      <c r="C993" s="6"/>
      <c r="D993" s="27"/>
      <c r="E993" s="58"/>
      <c r="F993" s="58"/>
    </row>
    <row r="994" spans="1:6" s="64" customFormat="1" ht="12.75">
      <c r="A994" s="60"/>
      <c r="B994" s="65" t="s">
        <v>49</v>
      </c>
      <c r="C994" s="62"/>
      <c r="D994" s="63"/>
      <c r="E994" s="58"/>
      <c r="F994" s="58"/>
    </row>
    <row r="995" spans="1:6" s="59" customFormat="1">
      <c r="A995" s="12"/>
      <c r="B995" s="133" t="s">
        <v>47</v>
      </c>
      <c r="C995" s="6"/>
      <c r="D995" s="27"/>
      <c r="E995" s="58"/>
      <c r="F995" s="58"/>
    </row>
    <row r="996" spans="1:6" s="59" customFormat="1">
      <c r="A996" s="12"/>
      <c r="B996" s="133" t="s">
        <v>48</v>
      </c>
      <c r="C996" s="6"/>
      <c r="D996" s="27"/>
      <c r="E996" s="58"/>
      <c r="F996" s="58"/>
    </row>
    <row r="997" spans="1:6" s="59" customFormat="1" ht="51.75">
      <c r="A997" s="12"/>
      <c r="B997" s="66" t="s">
        <v>97</v>
      </c>
      <c r="C997" s="6"/>
      <c r="D997" s="27"/>
      <c r="E997" s="58"/>
      <c r="F997" s="58"/>
    </row>
    <row r="998" spans="1:6" s="64" customFormat="1" ht="12.75">
      <c r="A998" s="60"/>
      <c r="B998" s="65" t="s">
        <v>51</v>
      </c>
      <c r="C998" s="62"/>
      <c r="D998" s="63"/>
      <c r="E998" s="58"/>
      <c r="F998" s="58"/>
    </row>
    <row r="999" spans="1:6" s="59" customFormat="1">
      <c r="A999" s="12"/>
      <c r="B999" s="133" t="s">
        <v>52</v>
      </c>
      <c r="C999" s="6"/>
      <c r="D999" s="27"/>
      <c r="E999" s="58"/>
      <c r="F999" s="58"/>
    </row>
    <row r="1000" spans="1:6" s="59" customFormat="1">
      <c r="A1000" s="12"/>
      <c r="B1000" s="133" t="s">
        <v>53</v>
      </c>
      <c r="C1000" s="6"/>
      <c r="D1000" s="27"/>
      <c r="E1000" s="58"/>
      <c r="F1000" s="58"/>
    </row>
    <row r="1001" spans="1:6" s="59" customFormat="1" ht="51.75">
      <c r="A1001" s="12"/>
      <c r="B1001" s="66" t="s">
        <v>92</v>
      </c>
      <c r="C1001" s="6"/>
      <c r="D1001" s="27"/>
      <c r="E1001" s="58"/>
      <c r="F1001" s="58"/>
    </row>
    <row r="1002" spans="1:6" s="59" customFormat="1" ht="27.75">
      <c r="A1002" s="12"/>
      <c r="B1002" s="66" t="s">
        <v>93</v>
      </c>
      <c r="C1002" s="6"/>
      <c r="D1002" s="27"/>
      <c r="E1002" s="58"/>
      <c r="F1002" s="58"/>
    </row>
    <row r="1003" spans="1:6" s="59" customFormat="1">
      <c r="A1003" s="12"/>
      <c r="B1003" s="134" t="s">
        <v>94</v>
      </c>
      <c r="C1003" s="6"/>
      <c r="D1003" s="27"/>
      <c r="E1003" s="58"/>
      <c r="F1003" s="58"/>
    </row>
    <row r="1004" spans="1:6" s="59" customFormat="1">
      <c r="A1004" s="12"/>
      <c r="B1004" s="134" t="s">
        <v>95</v>
      </c>
      <c r="C1004" s="6"/>
      <c r="D1004" s="27"/>
      <c r="E1004" s="58"/>
      <c r="F1004" s="58"/>
    </row>
    <row r="1005" spans="1:6" s="59" customFormat="1">
      <c r="A1005" s="12"/>
      <c r="B1005" s="134" t="s">
        <v>96</v>
      </c>
      <c r="C1005" s="6"/>
      <c r="D1005" s="27"/>
      <c r="E1005" s="58"/>
      <c r="F1005" s="58"/>
    </row>
    <row r="1006" spans="1:6" s="59" customFormat="1">
      <c r="A1006" s="12"/>
      <c r="B1006" s="133" t="s">
        <v>110</v>
      </c>
      <c r="C1006" s="6" t="s">
        <v>3</v>
      </c>
      <c r="D1006" s="27">
        <v>22</v>
      </c>
      <c r="E1006" s="58"/>
      <c r="F1006" s="58"/>
    </row>
    <row r="1007" spans="1:6" s="59" customFormat="1">
      <c r="A1007" s="12"/>
      <c r="B1007" s="133" t="s">
        <v>111</v>
      </c>
      <c r="C1007" s="6" t="s">
        <v>3</v>
      </c>
      <c r="D1007" s="27">
        <v>12</v>
      </c>
      <c r="E1007" s="58"/>
      <c r="F1007" s="58"/>
    </row>
    <row r="1008" spans="1:6" s="57" customFormat="1" ht="12.75">
      <c r="A1008" s="15"/>
      <c r="B1008" s="86"/>
      <c r="C1008" s="88"/>
      <c r="D1008" s="47"/>
      <c r="E1008" s="7"/>
      <c r="F1008" s="7"/>
    </row>
    <row r="1009" spans="1:6" s="3" customFormat="1" ht="141">
      <c r="A1009" s="15">
        <f>COUNT($A$674:$A1008)+1</f>
        <v>17</v>
      </c>
      <c r="B1009" s="132" t="s">
        <v>562</v>
      </c>
      <c r="C1009" s="6"/>
      <c r="D1009" s="27"/>
      <c r="E1009" s="7"/>
      <c r="F1009" s="7"/>
    </row>
    <row r="1010" spans="1:6" s="5" customFormat="1" ht="63.75">
      <c r="A1010" s="46"/>
      <c r="B1010" s="85" t="s">
        <v>104</v>
      </c>
      <c r="C1010" s="6"/>
      <c r="D1010" s="27"/>
      <c r="E1010" s="7"/>
      <c r="F1010" s="7"/>
    </row>
    <row r="1011" spans="1:6" s="5" customFormat="1" ht="12.75">
      <c r="A1011" s="46"/>
      <c r="B1011" s="137" t="s">
        <v>102</v>
      </c>
      <c r="C1011" s="6"/>
      <c r="D1011" s="27"/>
      <c r="E1011" s="7"/>
      <c r="F1011" s="7"/>
    </row>
    <row r="1012" spans="1:6" s="3" customFormat="1">
      <c r="A1012" s="12"/>
      <c r="B1012" s="133" t="s">
        <v>52</v>
      </c>
      <c r="C1012" s="6"/>
      <c r="D1012" s="27"/>
      <c r="E1012" s="7"/>
      <c r="F1012" s="7"/>
    </row>
    <row r="1013" spans="1:6" s="3" customFormat="1">
      <c r="A1013" s="12"/>
      <c r="B1013" s="133" t="s">
        <v>103</v>
      </c>
      <c r="C1013" s="6"/>
      <c r="D1013" s="27"/>
      <c r="E1013" s="7"/>
      <c r="F1013" s="7"/>
    </row>
    <row r="1014" spans="1:6" s="3" customFormat="1" ht="39">
      <c r="A1014" s="12"/>
      <c r="B1014" s="66" t="s">
        <v>105</v>
      </c>
      <c r="C1014" s="6"/>
      <c r="D1014" s="27"/>
      <c r="E1014" s="7"/>
      <c r="F1014" s="7"/>
    </row>
    <row r="1015" spans="1:6" s="3" customFormat="1" ht="26.25">
      <c r="A1015" s="12"/>
      <c r="B1015" s="66" t="s">
        <v>106</v>
      </c>
      <c r="C1015" s="6"/>
      <c r="D1015" s="27"/>
      <c r="E1015" s="7"/>
      <c r="F1015" s="7"/>
    </row>
    <row r="1016" spans="1:6" s="3" customFormat="1">
      <c r="A1016" s="12"/>
      <c r="B1016" s="134" t="s">
        <v>107</v>
      </c>
      <c r="C1016" s="6"/>
      <c r="D1016" s="27"/>
      <c r="E1016" s="7"/>
      <c r="F1016" s="7"/>
    </row>
    <row r="1017" spans="1:6" s="3" customFormat="1">
      <c r="A1017" s="12"/>
      <c r="B1017" s="134" t="s">
        <v>108</v>
      </c>
      <c r="C1017" s="6"/>
      <c r="D1017" s="27"/>
      <c r="E1017" s="7"/>
      <c r="F1017" s="7"/>
    </row>
    <row r="1018" spans="1:6" s="3" customFormat="1">
      <c r="A1018" s="12"/>
      <c r="B1018" s="134" t="s">
        <v>109</v>
      </c>
      <c r="C1018" s="6" t="s">
        <v>3</v>
      </c>
      <c r="D1018" s="27">
        <v>1</v>
      </c>
      <c r="E1018" s="7"/>
      <c r="F1018" s="7"/>
    </row>
    <row r="1019" spans="1:6" s="57" customFormat="1" ht="12.75">
      <c r="A1019" s="15"/>
      <c r="B1019" s="86"/>
      <c r="C1019" s="88"/>
      <c r="D1019" s="47"/>
      <c r="E1019" s="7"/>
      <c r="F1019" s="7"/>
    </row>
    <row r="1020" spans="1:6" s="59" customFormat="1" ht="179.25">
      <c r="A1020" s="15">
        <f>COUNT($A$674:$A1019)+1</f>
        <v>18</v>
      </c>
      <c r="B1020" s="132" t="s">
        <v>567</v>
      </c>
      <c r="C1020" s="88" t="s">
        <v>4</v>
      </c>
      <c r="D1020" s="47">
        <v>54</v>
      </c>
      <c r="E1020" s="7"/>
      <c r="F1020" s="58"/>
    </row>
    <row r="1021" spans="1:6" s="57" customFormat="1" ht="12.75">
      <c r="A1021" s="15"/>
      <c r="B1021" s="86"/>
      <c r="C1021" s="88"/>
      <c r="D1021" s="47"/>
      <c r="E1021" s="7"/>
      <c r="F1021" s="7"/>
    </row>
    <row r="1022" spans="1:6" s="59" customFormat="1" ht="166.5">
      <c r="A1022" s="15">
        <f>COUNT($A$674:$A1021)+1</f>
        <v>19</v>
      </c>
      <c r="B1022" s="132" t="s">
        <v>568</v>
      </c>
      <c r="C1022" s="88" t="s">
        <v>4</v>
      </c>
      <c r="D1022" s="47">
        <v>103</v>
      </c>
      <c r="E1022" s="7"/>
      <c r="F1022" s="58"/>
    </row>
    <row r="1023" spans="1:6" s="57" customFormat="1" ht="12.75">
      <c r="A1023" s="15"/>
      <c r="B1023" s="86"/>
      <c r="C1023" s="88"/>
      <c r="D1023" s="47"/>
      <c r="E1023" s="7"/>
      <c r="F1023" s="7"/>
    </row>
    <row r="1024" spans="1:6" s="59" customFormat="1" ht="153.75">
      <c r="A1024" s="15">
        <f>COUNT($A$674:$A1023)+1</f>
        <v>20</v>
      </c>
      <c r="B1024" s="132" t="s">
        <v>569</v>
      </c>
      <c r="C1024" s="88" t="s">
        <v>4</v>
      </c>
      <c r="D1024" s="47">
        <v>102</v>
      </c>
      <c r="E1024" s="7"/>
      <c r="F1024" s="58"/>
    </row>
    <row r="1025" spans="1:6" s="57" customFormat="1" ht="12.75">
      <c r="A1025" s="15"/>
      <c r="B1025" s="86"/>
      <c r="C1025" s="88"/>
      <c r="D1025" s="47"/>
      <c r="E1025" s="7"/>
      <c r="F1025" s="7"/>
    </row>
    <row r="1026" spans="1:6" s="59" customFormat="1" ht="141">
      <c r="A1026" s="15">
        <f>COUNT($A$674:$A1025)+1</f>
        <v>21</v>
      </c>
      <c r="B1026" s="132" t="s">
        <v>570</v>
      </c>
      <c r="C1026" s="88" t="s">
        <v>4</v>
      </c>
      <c r="D1026" s="47">
        <v>10</v>
      </c>
      <c r="E1026" s="7"/>
      <c r="F1026" s="58"/>
    </row>
    <row r="1027" spans="1:6" s="57" customFormat="1" ht="12.75">
      <c r="A1027" s="15"/>
      <c r="B1027" s="86"/>
      <c r="C1027" s="88"/>
      <c r="D1027" s="47"/>
      <c r="E1027" s="7"/>
      <c r="F1027" s="7"/>
    </row>
    <row r="1028" spans="1:6" s="59" customFormat="1" ht="153.75">
      <c r="A1028" s="15">
        <f>COUNT($A$674:$A1027)+1</f>
        <v>22</v>
      </c>
      <c r="B1028" s="132" t="s">
        <v>571</v>
      </c>
      <c r="C1028" s="88"/>
      <c r="D1028" s="47"/>
      <c r="E1028" s="7"/>
      <c r="F1028" s="58"/>
    </row>
    <row r="1029" spans="1:6" s="59" customFormat="1">
      <c r="A1029" s="15"/>
      <c r="B1029" s="132" t="s">
        <v>542</v>
      </c>
      <c r="C1029" s="88" t="s">
        <v>4</v>
      </c>
      <c r="D1029" s="47">
        <v>9</v>
      </c>
      <c r="E1029" s="7"/>
      <c r="F1029" s="58"/>
    </row>
    <row r="1030" spans="1:6" s="59" customFormat="1">
      <c r="A1030" s="12"/>
      <c r="B1030" s="132"/>
      <c r="C1030" s="6"/>
      <c r="D1030" s="27"/>
      <c r="E1030" s="58"/>
      <c r="F1030" s="58"/>
    </row>
    <row r="1031" spans="1:6" s="57" customFormat="1" ht="12.75">
      <c r="A1031" s="15"/>
      <c r="B1031" s="86"/>
      <c r="C1031" s="88"/>
      <c r="D1031" s="47"/>
      <c r="E1031" s="7"/>
      <c r="F1031" s="7"/>
    </row>
    <row r="1032" spans="1:6" s="59" customFormat="1" ht="153.75">
      <c r="A1032" s="15">
        <f>COUNT($A$674:$A1031)+1</f>
        <v>23</v>
      </c>
      <c r="B1032" s="132" t="s">
        <v>572</v>
      </c>
      <c r="C1032" s="88"/>
      <c r="D1032" s="47"/>
      <c r="E1032" s="7"/>
      <c r="F1032" s="58"/>
    </row>
    <row r="1033" spans="1:6" s="59" customFormat="1">
      <c r="A1033" s="15"/>
      <c r="B1033" s="132" t="s">
        <v>542</v>
      </c>
      <c r="C1033" s="88" t="s">
        <v>4</v>
      </c>
      <c r="D1033" s="47">
        <v>27</v>
      </c>
      <c r="E1033" s="7"/>
      <c r="F1033" s="58"/>
    </row>
    <row r="1034" spans="1:6" s="59" customFormat="1">
      <c r="A1034" s="12"/>
      <c r="B1034" s="132"/>
      <c r="C1034" s="88"/>
      <c r="D1034" s="47"/>
      <c r="E1034" s="7"/>
      <c r="F1034" s="58"/>
    </row>
    <row r="1035" spans="1:6" s="21" customFormat="1" ht="38.25">
      <c r="A1035" s="15">
        <f>COUNT($A$674:$A1034)+1</f>
        <v>24</v>
      </c>
      <c r="B1035" s="86" t="s">
        <v>504</v>
      </c>
      <c r="C1035" s="88" t="s">
        <v>4</v>
      </c>
      <c r="D1035" s="47">
        <v>7</v>
      </c>
      <c r="E1035" s="7"/>
      <c r="F1035" s="7"/>
    </row>
    <row r="1036" spans="1:6" s="21" customFormat="1" ht="12.75">
      <c r="A1036" s="15"/>
      <c r="B1036" s="86"/>
      <c r="C1036" s="88"/>
      <c r="D1036" s="47"/>
      <c r="E1036" s="7"/>
      <c r="F1036" s="7"/>
    </row>
    <row r="1037" spans="1:6" s="21" customFormat="1" ht="38.25">
      <c r="A1037" s="15">
        <f>COUNT($A$674:$A1036)+1</f>
        <v>25</v>
      </c>
      <c r="B1037" s="86" t="s">
        <v>505</v>
      </c>
      <c r="C1037" s="88" t="s">
        <v>4</v>
      </c>
      <c r="D1037" s="47">
        <v>31</v>
      </c>
      <c r="E1037" s="7"/>
      <c r="F1037" s="7"/>
    </row>
    <row r="1038" spans="1:6" s="20" customFormat="1" ht="12.75">
      <c r="A1038" s="15"/>
      <c r="B1038" s="138"/>
      <c r="C1038" s="25"/>
      <c r="D1038" s="28"/>
      <c r="E1038" s="7"/>
      <c r="F1038" s="48"/>
    </row>
    <row r="1039" spans="1:6" s="20" customFormat="1" ht="38.25">
      <c r="A1039" s="15">
        <f>COUNT($A$674:$A1038)+1</f>
        <v>26</v>
      </c>
      <c r="B1039" s="138" t="s">
        <v>152</v>
      </c>
      <c r="C1039" s="25"/>
      <c r="D1039" s="28"/>
      <c r="E1039" s="7"/>
      <c r="F1039" s="48"/>
    </row>
    <row r="1040" spans="1:6" s="20" customFormat="1" ht="12.75">
      <c r="A1040" s="15"/>
      <c r="B1040" s="138" t="s">
        <v>151</v>
      </c>
      <c r="C1040" s="25" t="s">
        <v>43</v>
      </c>
      <c r="D1040" s="28">
        <v>2</v>
      </c>
      <c r="E1040" s="7"/>
      <c r="F1040" s="7"/>
    </row>
    <row r="1041" spans="1:6" s="3" customFormat="1">
      <c r="A1041" s="12"/>
      <c r="B1041" s="134"/>
      <c r="C1041" s="6"/>
      <c r="D1041" s="27"/>
      <c r="E1041" s="7"/>
      <c r="F1041" s="7"/>
    </row>
    <row r="1042" spans="1:6" s="20" customFormat="1" ht="25.5">
      <c r="A1042" s="15">
        <f>COUNT($A$674:$A1041)+1</f>
        <v>27</v>
      </c>
      <c r="B1042" s="119" t="s">
        <v>132</v>
      </c>
      <c r="C1042" s="26"/>
      <c r="D1042" s="30"/>
      <c r="E1042" s="7"/>
      <c r="F1042" s="48"/>
    </row>
    <row r="1043" spans="1:6" s="39" customFormat="1" ht="12.75">
      <c r="A1043" s="15"/>
      <c r="B1043" s="139" t="s">
        <v>131</v>
      </c>
      <c r="C1043" s="25"/>
      <c r="D1043" s="28"/>
      <c r="E1043" s="49"/>
      <c r="F1043" s="48"/>
    </row>
    <row r="1044" spans="1:6" s="39" customFormat="1" ht="12.75">
      <c r="A1044" s="15"/>
      <c r="B1044" s="139" t="s">
        <v>127</v>
      </c>
      <c r="C1044" s="6" t="s">
        <v>3</v>
      </c>
      <c r="D1044" s="28">
        <v>4</v>
      </c>
      <c r="E1044" s="49"/>
      <c r="F1044" s="7"/>
    </row>
    <row r="1045" spans="1:6" s="39" customFormat="1" ht="12.75">
      <c r="A1045" s="15"/>
      <c r="B1045" s="139" t="s">
        <v>121</v>
      </c>
      <c r="C1045" s="25"/>
      <c r="D1045" s="30"/>
      <c r="E1045" s="50"/>
      <c r="F1045" s="48"/>
    </row>
    <row r="1046" spans="1:6" s="39" customFormat="1" ht="12.75">
      <c r="A1046" s="15"/>
      <c r="B1046" s="139" t="s">
        <v>146</v>
      </c>
      <c r="C1046" s="6" t="s">
        <v>3</v>
      </c>
      <c r="D1046" s="30">
        <v>1</v>
      </c>
      <c r="E1046" s="50"/>
      <c r="F1046" s="7"/>
    </row>
    <row r="1047" spans="1:6" s="39" customFormat="1" ht="12.75">
      <c r="A1047" s="15"/>
      <c r="B1047" s="139" t="s">
        <v>122</v>
      </c>
      <c r="C1047" s="6" t="s">
        <v>3</v>
      </c>
      <c r="D1047" s="28">
        <v>6</v>
      </c>
      <c r="E1047" s="49"/>
      <c r="F1047" s="7"/>
    </row>
    <row r="1048" spans="1:6" s="39" customFormat="1" ht="12.75">
      <c r="A1048" s="15"/>
      <c r="B1048" s="139" t="s">
        <v>123</v>
      </c>
      <c r="C1048" s="6" t="s">
        <v>3</v>
      </c>
      <c r="D1048" s="28">
        <v>4</v>
      </c>
      <c r="E1048" s="49"/>
      <c r="F1048" s="7"/>
    </row>
    <row r="1049" spans="1:6" s="39" customFormat="1" ht="12.75">
      <c r="A1049" s="15"/>
      <c r="B1049" s="139" t="s">
        <v>124</v>
      </c>
      <c r="C1049" s="6" t="s">
        <v>3</v>
      </c>
      <c r="D1049" s="28">
        <v>4</v>
      </c>
      <c r="E1049" s="49"/>
      <c r="F1049" s="7"/>
    </row>
    <row r="1050" spans="1:6" s="39" customFormat="1" ht="12.75">
      <c r="A1050" s="15"/>
      <c r="B1050" s="139" t="s">
        <v>112</v>
      </c>
      <c r="C1050" s="6" t="s">
        <v>3</v>
      </c>
      <c r="D1050" s="28">
        <v>3</v>
      </c>
      <c r="E1050" s="49"/>
      <c r="F1050" s="7"/>
    </row>
    <row r="1051" spans="1:6" s="39" customFormat="1" ht="12.75">
      <c r="A1051" s="15"/>
      <c r="B1051" s="139" t="s">
        <v>113</v>
      </c>
      <c r="C1051" s="6" t="s">
        <v>3</v>
      </c>
      <c r="D1051" s="28">
        <v>1</v>
      </c>
      <c r="E1051" s="49"/>
      <c r="F1051" s="7"/>
    </row>
    <row r="1052" spans="1:6" s="39" customFormat="1" ht="12.75">
      <c r="A1052" s="15"/>
      <c r="B1052" s="139" t="s">
        <v>114</v>
      </c>
      <c r="C1052" s="6" t="s">
        <v>3</v>
      </c>
      <c r="D1052" s="28">
        <v>5</v>
      </c>
      <c r="E1052" s="49"/>
      <c r="F1052" s="7"/>
    </row>
    <row r="1053" spans="1:6" s="39" customFormat="1" ht="12.75">
      <c r="A1053" s="15"/>
      <c r="B1053" s="139" t="s">
        <v>125</v>
      </c>
      <c r="C1053" s="6" t="s">
        <v>3</v>
      </c>
      <c r="D1053" s="28">
        <v>2</v>
      </c>
      <c r="E1053" s="49"/>
      <c r="F1053" s="7"/>
    </row>
    <row r="1054" spans="1:6" s="39" customFormat="1" ht="12.75">
      <c r="A1054" s="15"/>
      <c r="B1054" s="139" t="s">
        <v>115</v>
      </c>
      <c r="C1054" s="6" t="s">
        <v>3</v>
      </c>
      <c r="D1054" s="28">
        <v>6</v>
      </c>
      <c r="E1054" s="49"/>
      <c r="F1054" s="7"/>
    </row>
    <row r="1055" spans="1:6" s="39" customFormat="1" ht="12.75">
      <c r="A1055" s="15"/>
      <c r="B1055" s="139" t="s">
        <v>126</v>
      </c>
      <c r="C1055" s="6" t="s">
        <v>3</v>
      </c>
      <c r="D1055" s="28">
        <v>6</v>
      </c>
      <c r="E1055" s="49"/>
      <c r="F1055" s="7"/>
    </row>
    <row r="1056" spans="1:6" s="39" customFormat="1" ht="12.75">
      <c r="A1056" s="15"/>
      <c r="B1056" s="139" t="s">
        <v>116</v>
      </c>
      <c r="C1056" s="6" t="s">
        <v>3</v>
      </c>
      <c r="D1056" s="28">
        <v>2</v>
      </c>
      <c r="E1056" s="49"/>
      <c r="F1056" s="7"/>
    </row>
    <row r="1057" spans="1:6" s="39" customFormat="1" ht="12.75">
      <c r="A1057" s="15"/>
      <c r="B1057" s="139" t="s">
        <v>127</v>
      </c>
      <c r="C1057" s="6" t="s">
        <v>3</v>
      </c>
      <c r="D1057" s="28">
        <v>9</v>
      </c>
      <c r="E1057" s="49"/>
      <c r="F1057" s="7"/>
    </row>
    <row r="1058" spans="1:6" s="39" customFormat="1" ht="12.75">
      <c r="A1058" s="15"/>
      <c r="B1058" s="139" t="s">
        <v>128</v>
      </c>
      <c r="C1058" s="6" t="s">
        <v>3</v>
      </c>
      <c r="D1058" s="28">
        <v>3</v>
      </c>
      <c r="E1058" s="49"/>
      <c r="F1058" s="7"/>
    </row>
    <row r="1059" spans="1:6" s="39" customFormat="1" ht="12.75">
      <c r="A1059" s="15"/>
      <c r="B1059" s="139" t="s">
        <v>117</v>
      </c>
      <c r="C1059" s="6" t="s">
        <v>3</v>
      </c>
      <c r="D1059" s="28">
        <v>5</v>
      </c>
      <c r="E1059" s="49"/>
      <c r="F1059" s="7"/>
    </row>
    <row r="1060" spans="1:6" s="39" customFormat="1" ht="12.75">
      <c r="A1060" s="15"/>
      <c r="B1060" s="139" t="s">
        <v>118</v>
      </c>
      <c r="C1060" s="6" t="s">
        <v>3</v>
      </c>
      <c r="D1060" s="28">
        <v>5</v>
      </c>
      <c r="E1060" s="49"/>
      <c r="F1060" s="7"/>
    </row>
    <row r="1061" spans="1:6" s="39" customFormat="1" ht="12.75">
      <c r="A1061" s="15"/>
      <c r="B1061" s="139" t="s">
        <v>119</v>
      </c>
      <c r="C1061" s="6" t="s">
        <v>3</v>
      </c>
      <c r="D1061" s="28">
        <v>1</v>
      </c>
      <c r="E1061" s="49"/>
      <c r="F1061" s="7"/>
    </row>
    <row r="1062" spans="1:6" s="39" customFormat="1" ht="12.75">
      <c r="A1062" s="15"/>
      <c r="B1062" s="139" t="s">
        <v>129</v>
      </c>
      <c r="C1062" s="6" t="s">
        <v>3</v>
      </c>
      <c r="D1062" s="28">
        <v>9</v>
      </c>
      <c r="E1062" s="49"/>
      <c r="F1062" s="7"/>
    </row>
    <row r="1063" spans="1:6" s="39" customFormat="1" ht="12.75">
      <c r="A1063" s="15"/>
      <c r="B1063" s="139" t="s">
        <v>130</v>
      </c>
      <c r="C1063" s="6" t="s">
        <v>3</v>
      </c>
      <c r="D1063" s="28">
        <v>2</v>
      </c>
      <c r="E1063" s="49"/>
      <c r="F1063" s="7"/>
    </row>
    <row r="1064" spans="1:6" s="39" customFormat="1" ht="12.75">
      <c r="A1064" s="15"/>
      <c r="B1064" s="139" t="s">
        <v>120</v>
      </c>
      <c r="C1064" s="6" t="s">
        <v>3</v>
      </c>
      <c r="D1064" s="28">
        <v>56</v>
      </c>
      <c r="E1064" s="49"/>
      <c r="F1064" s="7"/>
    </row>
    <row r="1065" spans="1:6" s="39" customFormat="1" ht="12.75">
      <c r="A1065" s="15"/>
      <c r="B1065" s="139" t="s">
        <v>147</v>
      </c>
      <c r="C1065" s="6" t="s">
        <v>3</v>
      </c>
      <c r="D1065" s="28">
        <v>2</v>
      </c>
      <c r="E1065" s="49"/>
      <c r="F1065" s="7"/>
    </row>
    <row r="1066" spans="1:6" s="20" customFormat="1" ht="12.75">
      <c r="A1066" s="15"/>
      <c r="B1066" s="138"/>
      <c r="C1066" s="25"/>
      <c r="D1066" s="28"/>
      <c r="E1066" s="7"/>
      <c r="F1066" s="7"/>
    </row>
    <row r="1067" spans="1:6" s="20" customFormat="1" ht="38.25">
      <c r="A1067" s="15">
        <f>COUNT($A$674:$A1066)+1</f>
        <v>28</v>
      </c>
      <c r="B1067" s="140" t="s">
        <v>133</v>
      </c>
      <c r="C1067" s="6" t="s">
        <v>3</v>
      </c>
      <c r="D1067" s="28">
        <v>407</v>
      </c>
      <c r="E1067" s="7"/>
      <c r="F1067" s="7"/>
    </row>
    <row r="1068" spans="1:6" s="21" customFormat="1" ht="12.75">
      <c r="A1068" s="22"/>
      <c r="B1068" s="119"/>
      <c r="C1068" s="6"/>
      <c r="D1068" s="23"/>
      <c r="E1068" s="49"/>
      <c r="F1068" s="7"/>
    </row>
    <row r="1069" spans="1:6" s="21" customFormat="1" ht="127.5">
      <c r="A1069" s="15">
        <f>COUNT($A$674:$A1068)+1</f>
        <v>29</v>
      </c>
      <c r="B1069" s="61" t="s">
        <v>609</v>
      </c>
      <c r="C1069" s="6"/>
      <c r="D1069" s="6"/>
      <c r="E1069" s="49"/>
      <c r="F1069" s="7"/>
    </row>
    <row r="1070" spans="1:6" s="21" customFormat="1" ht="12.75">
      <c r="A1070" s="22"/>
      <c r="B1070" s="61" t="s">
        <v>610</v>
      </c>
      <c r="C1070" s="6" t="s">
        <v>3</v>
      </c>
      <c r="D1070" s="6">
        <v>64</v>
      </c>
      <c r="E1070" s="78"/>
      <c r="F1070" s="7"/>
    </row>
    <row r="1071" spans="1:6" s="21" customFormat="1" ht="12.75">
      <c r="A1071" s="22"/>
      <c r="B1071" s="85"/>
      <c r="C1071" s="6"/>
      <c r="D1071" s="6"/>
      <c r="E1071" s="49"/>
      <c r="F1071" s="7"/>
    </row>
    <row r="1072" spans="1:6" s="21" customFormat="1" ht="102">
      <c r="A1072" s="15">
        <f>COUNT($A$674:$A1071)+1</f>
        <v>30</v>
      </c>
      <c r="B1072" s="61" t="s">
        <v>611</v>
      </c>
      <c r="C1072" s="6" t="s">
        <v>3</v>
      </c>
      <c r="D1072" s="6">
        <v>64</v>
      </c>
      <c r="E1072" s="78"/>
      <c r="F1072" s="7"/>
    </row>
    <row r="1073" spans="1:6" s="21" customFormat="1" ht="12.75">
      <c r="A1073" s="22"/>
      <c r="B1073" s="85"/>
      <c r="C1073" s="6"/>
      <c r="D1073" s="6"/>
      <c r="E1073" s="49"/>
      <c r="F1073" s="7"/>
    </row>
    <row r="1074" spans="1:6" s="21" customFormat="1" ht="102">
      <c r="A1074" s="15">
        <f>COUNT($A$674:$A1073)+1</f>
        <v>31</v>
      </c>
      <c r="B1074" s="61" t="s">
        <v>612</v>
      </c>
      <c r="C1074" s="6"/>
      <c r="D1074" s="6"/>
      <c r="E1074" s="49"/>
      <c r="F1074" s="7"/>
    </row>
    <row r="1075" spans="1:6" s="21" customFormat="1" ht="12.75">
      <c r="A1075" s="22"/>
      <c r="B1075" s="85" t="s">
        <v>21</v>
      </c>
      <c r="C1075" s="6" t="s">
        <v>3</v>
      </c>
      <c r="D1075" s="6">
        <v>64</v>
      </c>
      <c r="E1075" s="78"/>
      <c r="F1075" s="7"/>
    </row>
    <row r="1076" spans="1:6" s="21" customFormat="1" ht="12.75">
      <c r="A1076" s="22"/>
      <c r="B1076" s="85"/>
      <c r="C1076" s="6"/>
      <c r="D1076" s="6"/>
      <c r="E1076" s="49"/>
      <c r="F1076" s="7"/>
    </row>
    <row r="1077" spans="1:6" s="21" customFormat="1" ht="12.75">
      <c r="A1077" s="15">
        <f>COUNT($A$674:$A1076)+1</f>
        <v>32</v>
      </c>
      <c r="B1077" s="85" t="s">
        <v>173</v>
      </c>
      <c r="C1077" s="6"/>
      <c r="D1077" s="6"/>
      <c r="E1077" s="49"/>
      <c r="F1077" s="7"/>
    </row>
    <row r="1078" spans="1:6" s="21" customFormat="1" ht="12.75">
      <c r="A1078" s="22"/>
      <c r="B1078" s="85" t="s">
        <v>174</v>
      </c>
      <c r="C1078" s="6" t="s">
        <v>3</v>
      </c>
      <c r="D1078" s="6">
        <v>128</v>
      </c>
      <c r="E1078" s="49"/>
      <c r="F1078" s="7"/>
    </row>
    <row r="1079" spans="1:6" s="21" customFormat="1" ht="12.75">
      <c r="A1079" s="22"/>
      <c r="B1079" s="85" t="s">
        <v>175</v>
      </c>
      <c r="C1079" s="6" t="s">
        <v>3</v>
      </c>
      <c r="D1079" s="6">
        <v>64</v>
      </c>
      <c r="E1079" s="49"/>
      <c r="F1079" s="7"/>
    </row>
    <row r="1080" spans="1:6" s="21" customFormat="1" ht="12.75">
      <c r="A1080" s="22"/>
      <c r="B1080" s="85" t="s">
        <v>176</v>
      </c>
      <c r="C1080" s="6" t="s">
        <v>3</v>
      </c>
      <c r="D1080" s="6">
        <v>64</v>
      </c>
      <c r="E1080" s="49"/>
      <c r="F1080" s="7"/>
    </row>
    <row r="1081" spans="1:6" s="21" customFormat="1" ht="12.75">
      <c r="A1081" s="22"/>
      <c r="B1081" s="85" t="s">
        <v>177</v>
      </c>
      <c r="C1081" s="6" t="s">
        <v>3</v>
      </c>
      <c r="D1081" s="6">
        <v>64</v>
      </c>
      <c r="E1081" s="49"/>
      <c r="F1081" s="7"/>
    </row>
    <row r="1082" spans="1:6" s="21" customFormat="1" ht="12.75">
      <c r="A1082" s="22"/>
      <c r="B1082" s="85"/>
      <c r="C1082" s="6"/>
      <c r="D1082" s="6"/>
      <c r="E1082" s="49"/>
      <c r="F1082" s="7"/>
    </row>
    <row r="1083" spans="1:6" s="21" customFormat="1" ht="12.75">
      <c r="A1083" s="15">
        <f>COUNT($A$674:$A1082)+1</f>
        <v>33</v>
      </c>
      <c r="B1083" s="61" t="s">
        <v>613</v>
      </c>
      <c r="C1083" s="6"/>
      <c r="D1083" s="6"/>
      <c r="E1083" s="49"/>
      <c r="F1083" s="7"/>
    </row>
    <row r="1084" spans="1:6" s="21" customFormat="1" ht="63.75">
      <c r="A1084" s="22" t="s">
        <v>10</v>
      </c>
      <c r="B1084" s="156" t="s">
        <v>614</v>
      </c>
      <c r="C1084" s="6"/>
      <c r="D1084" s="6"/>
      <c r="E1084" s="49"/>
      <c r="F1084" s="7"/>
    </row>
    <row r="1085" spans="1:6" s="21" customFormat="1" ht="12.75">
      <c r="A1085" s="22"/>
      <c r="B1085" s="61" t="s">
        <v>19</v>
      </c>
      <c r="C1085" s="6" t="s">
        <v>3</v>
      </c>
      <c r="D1085" s="6">
        <f>7*2</f>
        <v>14</v>
      </c>
      <c r="E1085" s="78"/>
      <c r="F1085" s="7"/>
    </row>
    <row r="1086" spans="1:6" s="21" customFormat="1" ht="12.75">
      <c r="A1086" s="22"/>
      <c r="B1086" s="61" t="s">
        <v>20</v>
      </c>
      <c r="C1086" s="6" t="s">
        <v>3</v>
      </c>
      <c r="D1086" s="6">
        <f>257*2</f>
        <v>514</v>
      </c>
      <c r="E1086" s="78"/>
      <c r="F1086" s="7"/>
    </row>
    <row r="1087" spans="1:6" s="21" customFormat="1" ht="12.75">
      <c r="A1087" s="22"/>
      <c r="B1087" s="61" t="s">
        <v>21</v>
      </c>
      <c r="C1087" s="6" t="s">
        <v>3</v>
      </c>
      <c r="D1087" s="6">
        <f>142*2</f>
        <v>284</v>
      </c>
      <c r="E1087" s="78"/>
      <c r="F1087" s="7"/>
    </row>
    <row r="1088" spans="1:6" s="21" customFormat="1" ht="216.75">
      <c r="A1088" s="22" t="s">
        <v>10</v>
      </c>
      <c r="B1088" s="156" t="s">
        <v>615</v>
      </c>
      <c r="C1088" s="6"/>
      <c r="D1088" s="6"/>
      <c r="E1088" s="78"/>
      <c r="F1088" s="7"/>
    </row>
    <row r="1089" spans="1:6" s="21" customFormat="1" ht="12.75">
      <c r="A1089" s="22"/>
      <c r="B1089" s="61" t="s">
        <v>616</v>
      </c>
      <c r="C1089" s="6" t="s">
        <v>3</v>
      </c>
      <c r="D1089" s="6">
        <v>7</v>
      </c>
      <c r="E1089" s="78"/>
      <c r="F1089" s="7"/>
    </row>
    <row r="1090" spans="1:6" s="21" customFormat="1" ht="12.75">
      <c r="A1090" s="22"/>
      <c r="B1090" s="61" t="s">
        <v>617</v>
      </c>
      <c r="C1090" s="6" t="s">
        <v>3</v>
      </c>
      <c r="D1090" s="6">
        <v>257</v>
      </c>
      <c r="E1090" s="78"/>
      <c r="F1090" s="7"/>
    </row>
    <row r="1091" spans="1:6" s="21" customFormat="1" ht="12.75">
      <c r="A1091" s="22"/>
      <c r="B1091" s="61" t="s">
        <v>618</v>
      </c>
      <c r="C1091" s="6" t="s">
        <v>3</v>
      </c>
      <c r="D1091" s="6">
        <v>142</v>
      </c>
      <c r="E1091" s="78"/>
      <c r="F1091" s="7"/>
    </row>
    <row r="1092" spans="1:6" s="3" customFormat="1">
      <c r="A1092" s="15"/>
      <c r="B1092" s="120"/>
      <c r="C1092" s="6"/>
      <c r="D1092" s="27"/>
      <c r="E1092" s="7"/>
      <c r="F1092" s="7"/>
    </row>
    <row r="1093" spans="1:6" s="3" customFormat="1">
      <c r="A1093" s="15">
        <f>COUNT($A$674:$A1092)+1</f>
        <v>34</v>
      </c>
      <c r="B1093" s="119" t="s">
        <v>619</v>
      </c>
      <c r="C1093" s="6"/>
      <c r="D1093" s="27"/>
      <c r="E1093" s="7"/>
      <c r="F1093" s="7"/>
    </row>
    <row r="1094" spans="1:6" s="3" customFormat="1" ht="76.5">
      <c r="A1094" s="15" t="s">
        <v>10</v>
      </c>
      <c r="B1094" s="16" t="s">
        <v>620</v>
      </c>
      <c r="C1094" s="6"/>
      <c r="D1094" s="27"/>
      <c r="E1094" s="7"/>
      <c r="F1094" s="7"/>
    </row>
    <row r="1095" spans="1:6" s="3" customFormat="1">
      <c r="A1095" s="15"/>
      <c r="B1095" s="121" t="s">
        <v>16</v>
      </c>
      <c r="C1095" s="6" t="s">
        <v>3</v>
      </c>
      <c r="D1095" s="27">
        <v>6</v>
      </c>
      <c r="E1095" s="58"/>
      <c r="F1095" s="7"/>
    </row>
    <row r="1096" spans="1:6" s="3" customFormat="1">
      <c r="A1096" s="15"/>
      <c r="B1096" s="121" t="s">
        <v>17</v>
      </c>
      <c r="C1096" s="6" t="s">
        <v>3</v>
      </c>
      <c r="D1096" s="27">
        <v>6</v>
      </c>
      <c r="E1096" s="58"/>
      <c r="F1096" s="7"/>
    </row>
    <row r="1097" spans="1:6" s="3" customFormat="1" ht="217.5">
      <c r="A1097" s="15" t="s">
        <v>10</v>
      </c>
      <c r="B1097" s="121" t="s">
        <v>621</v>
      </c>
      <c r="C1097" s="6"/>
      <c r="D1097" s="27"/>
      <c r="E1097" s="7"/>
      <c r="F1097" s="7"/>
    </row>
    <row r="1098" spans="1:6" s="3" customFormat="1">
      <c r="A1098" s="15"/>
      <c r="B1098" s="121" t="s">
        <v>18</v>
      </c>
      <c r="C1098" s="6" t="s">
        <v>3</v>
      </c>
      <c r="D1098" s="27">
        <v>6</v>
      </c>
      <c r="E1098" s="58"/>
      <c r="F1098" s="7"/>
    </row>
    <row r="1099" spans="1:6" s="3" customFormat="1">
      <c r="A1099" s="15"/>
      <c r="B1099" s="121" t="s">
        <v>19</v>
      </c>
      <c r="C1099" s="6" t="s">
        <v>3</v>
      </c>
      <c r="D1099" s="27">
        <v>3</v>
      </c>
      <c r="E1099" s="58"/>
      <c r="F1099" s="7"/>
    </row>
    <row r="1100" spans="1:6" s="3" customFormat="1">
      <c r="A1100" s="15"/>
      <c r="B1100" s="121" t="s">
        <v>20</v>
      </c>
      <c r="C1100" s="6" t="s">
        <v>3</v>
      </c>
      <c r="D1100" s="27">
        <v>1</v>
      </c>
      <c r="E1100" s="58"/>
      <c r="F1100" s="7"/>
    </row>
    <row r="1101" spans="1:6" s="3" customFormat="1">
      <c r="A1101" s="15"/>
      <c r="B1101" s="121"/>
      <c r="C1101" s="6"/>
      <c r="D1101" s="27"/>
      <c r="E1101" s="7"/>
      <c r="F1101" s="7"/>
    </row>
    <row r="1102" spans="1:6" s="3" customFormat="1" ht="26.25">
      <c r="A1102" s="15">
        <f>COUNT($A$674:$A1101)+1</f>
        <v>35</v>
      </c>
      <c r="B1102" s="119" t="s">
        <v>154</v>
      </c>
      <c r="C1102" s="8" t="s">
        <v>3</v>
      </c>
      <c r="D1102" s="30">
        <v>60</v>
      </c>
      <c r="E1102" s="7"/>
      <c r="F1102" s="7"/>
    </row>
    <row r="1103" spans="1:6" s="2" customFormat="1">
      <c r="A1103" s="46"/>
      <c r="B1103" s="119"/>
      <c r="C1103" s="6"/>
      <c r="D1103" s="27"/>
      <c r="E1103" s="7"/>
      <c r="F1103" s="7"/>
    </row>
    <row r="1104" spans="1:6" s="2" customFormat="1" ht="192">
      <c r="A1104" s="15">
        <f>COUNT($A$674:$A1103)+1</f>
        <v>36</v>
      </c>
      <c r="B1104" s="85" t="s">
        <v>622</v>
      </c>
      <c r="C1104" s="6"/>
      <c r="D1104" s="27"/>
      <c r="E1104" s="7"/>
      <c r="F1104" s="7"/>
    </row>
    <row r="1105" spans="1:6" s="2" customFormat="1">
      <c r="A1105" s="46"/>
      <c r="B1105" s="85" t="s">
        <v>297</v>
      </c>
      <c r="C1105" s="6" t="s">
        <v>4</v>
      </c>
      <c r="D1105" s="27">
        <v>1</v>
      </c>
      <c r="E1105" s="7"/>
      <c r="F1105" s="7"/>
    </row>
    <row r="1106" spans="1:6" s="2" customFormat="1">
      <c r="A1106" s="46"/>
      <c r="B1106" s="85" t="s">
        <v>158</v>
      </c>
      <c r="C1106" s="6" t="s">
        <v>4</v>
      </c>
      <c r="D1106" s="27">
        <v>2</v>
      </c>
      <c r="E1106" s="7"/>
      <c r="F1106" s="7"/>
    </row>
    <row r="1107" spans="1:6" s="2" customFormat="1">
      <c r="A1107" s="46"/>
      <c r="B1107" s="85" t="s">
        <v>159</v>
      </c>
      <c r="C1107" s="6" t="s">
        <v>4</v>
      </c>
      <c r="D1107" s="27">
        <v>4</v>
      </c>
      <c r="E1107" s="7"/>
      <c r="F1107" s="7"/>
    </row>
    <row r="1108" spans="1:6" s="2" customFormat="1">
      <c r="A1108" s="46"/>
      <c r="B1108" s="85"/>
      <c r="C1108" s="6"/>
      <c r="D1108" s="27"/>
      <c r="E1108" s="7"/>
      <c r="F1108" s="7"/>
    </row>
    <row r="1109" spans="1:6" s="2" customFormat="1" ht="243">
      <c r="A1109" s="15">
        <f>COUNT($A$674:$A1108)+1</f>
        <v>37</v>
      </c>
      <c r="B1109" s="91" t="s">
        <v>623</v>
      </c>
      <c r="C1109" s="6"/>
      <c r="D1109" s="27"/>
      <c r="E1109" s="7"/>
      <c r="F1109" s="7"/>
    </row>
    <row r="1110" spans="1:6" s="2" customFormat="1">
      <c r="A1110" s="46"/>
      <c r="B1110" s="85" t="s">
        <v>155</v>
      </c>
      <c r="C1110" s="6" t="s">
        <v>3</v>
      </c>
      <c r="D1110" s="27">
        <v>22</v>
      </c>
      <c r="E1110" s="58"/>
      <c r="F1110" s="7"/>
    </row>
    <row r="1111" spans="1:6" s="2" customFormat="1">
      <c r="A1111" s="46"/>
      <c r="B1111" s="85" t="s">
        <v>156</v>
      </c>
      <c r="C1111" s="6" t="s">
        <v>3</v>
      </c>
      <c r="D1111" s="27">
        <v>8</v>
      </c>
      <c r="E1111" s="58"/>
      <c r="F1111" s="7"/>
    </row>
    <row r="1112" spans="1:6" s="2" customFormat="1">
      <c r="A1112" s="46"/>
      <c r="B1112" s="85" t="s">
        <v>157</v>
      </c>
      <c r="C1112" s="6" t="s">
        <v>3</v>
      </c>
      <c r="D1112" s="27">
        <v>15</v>
      </c>
      <c r="E1112" s="58"/>
      <c r="F1112" s="7"/>
    </row>
    <row r="1113" spans="1:6" s="2" customFormat="1">
      <c r="A1113" s="46"/>
      <c r="B1113" s="85" t="s">
        <v>160</v>
      </c>
      <c r="C1113" s="6" t="s">
        <v>3</v>
      </c>
      <c r="D1113" s="27">
        <v>5</v>
      </c>
      <c r="E1113" s="58"/>
      <c r="F1113" s="7"/>
    </row>
    <row r="1114" spans="1:6" s="2" customFormat="1">
      <c r="A1114" s="46"/>
      <c r="B1114" s="85" t="s">
        <v>161</v>
      </c>
      <c r="C1114" s="6" t="s">
        <v>3</v>
      </c>
      <c r="D1114" s="27">
        <v>1</v>
      </c>
      <c r="E1114" s="58"/>
      <c r="F1114" s="7"/>
    </row>
    <row r="1115" spans="1:6" s="2" customFormat="1">
      <c r="A1115" s="46"/>
      <c r="B1115" s="85" t="s">
        <v>298</v>
      </c>
      <c r="C1115" s="6" t="s">
        <v>3</v>
      </c>
      <c r="D1115" s="27">
        <v>3</v>
      </c>
      <c r="E1115" s="7"/>
      <c r="F1115" s="7"/>
    </row>
    <row r="1116" spans="1:6" s="3" customFormat="1">
      <c r="A1116" s="19"/>
      <c r="B1116" s="120"/>
      <c r="C1116" s="6"/>
      <c r="D1116" s="27"/>
      <c r="E1116" s="7"/>
      <c r="F1116" s="7"/>
    </row>
    <row r="1117" spans="1:6" s="3" customFormat="1" ht="51">
      <c r="A1117" s="15">
        <f>COUNT($A$674:$A1116)+1</f>
        <v>38</v>
      </c>
      <c r="B1117" s="16" t="s">
        <v>13</v>
      </c>
      <c r="C1117" s="9"/>
      <c r="D1117" s="24"/>
      <c r="E1117" s="7"/>
      <c r="F1117" s="7"/>
    </row>
    <row r="1118" spans="1:6" s="3" customFormat="1">
      <c r="A1118" s="15"/>
      <c r="B1118" s="121" t="s">
        <v>499</v>
      </c>
      <c r="C1118" s="9" t="s">
        <v>9</v>
      </c>
      <c r="D1118" s="24">
        <v>46.2</v>
      </c>
      <c r="E1118" s="51"/>
      <c r="F1118" s="7"/>
    </row>
    <row r="1119" spans="1:6" s="3" customFormat="1">
      <c r="A1119" s="15"/>
      <c r="B1119" s="121" t="s">
        <v>14</v>
      </c>
      <c r="C1119" s="9" t="s">
        <v>9</v>
      </c>
      <c r="D1119" s="24">
        <v>69.300000000000011</v>
      </c>
      <c r="E1119" s="51"/>
      <c r="F1119" s="7"/>
    </row>
    <row r="1120" spans="1:6" s="3" customFormat="1">
      <c r="A1120" s="15"/>
      <c r="B1120" s="121" t="s">
        <v>15</v>
      </c>
      <c r="C1120" s="9" t="s">
        <v>9</v>
      </c>
      <c r="D1120" s="24">
        <v>202.4</v>
      </c>
      <c r="E1120" s="51"/>
      <c r="F1120" s="7"/>
    </row>
    <row r="1121" spans="1:6" s="3" customFormat="1">
      <c r="A1121" s="15"/>
      <c r="B1121" s="121" t="s">
        <v>11</v>
      </c>
      <c r="C1121" s="9" t="s">
        <v>9</v>
      </c>
      <c r="D1121" s="24">
        <v>519.20000000000005</v>
      </c>
      <c r="E1121" s="51"/>
      <c r="F1121" s="7"/>
    </row>
    <row r="1122" spans="1:6" s="3" customFormat="1">
      <c r="A1122" s="15"/>
      <c r="B1122" s="121" t="s">
        <v>16</v>
      </c>
      <c r="C1122" s="9" t="s">
        <v>9</v>
      </c>
      <c r="D1122" s="24">
        <v>789.80000000000007</v>
      </c>
      <c r="E1122" s="51"/>
      <c r="F1122" s="7"/>
    </row>
    <row r="1123" spans="1:6" s="3" customFormat="1">
      <c r="A1123" s="15"/>
      <c r="B1123" s="121" t="s">
        <v>17</v>
      </c>
      <c r="C1123" s="9" t="s">
        <v>9</v>
      </c>
      <c r="D1123" s="24">
        <v>225.50000000000003</v>
      </c>
      <c r="E1123" s="51"/>
      <c r="F1123" s="7"/>
    </row>
    <row r="1124" spans="1:6" s="3" customFormat="1">
      <c r="A1124" s="15"/>
      <c r="B1124" s="121" t="s">
        <v>18</v>
      </c>
      <c r="C1124" s="9" t="s">
        <v>9</v>
      </c>
      <c r="D1124" s="24">
        <v>844.80000000000007</v>
      </c>
      <c r="E1124" s="51"/>
      <c r="F1124" s="7"/>
    </row>
    <row r="1125" spans="1:6" s="3" customFormat="1">
      <c r="A1125" s="15"/>
      <c r="B1125" s="121" t="s">
        <v>19</v>
      </c>
      <c r="C1125" s="9" t="s">
        <v>9</v>
      </c>
      <c r="D1125" s="24">
        <v>1439.9</v>
      </c>
      <c r="E1125" s="51"/>
      <c r="F1125" s="7"/>
    </row>
    <row r="1126" spans="1:6" s="3" customFormat="1">
      <c r="A1126" s="15"/>
      <c r="B1126" s="121" t="s">
        <v>20</v>
      </c>
      <c r="C1126" s="9" t="s">
        <v>9</v>
      </c>
      <c r="D1126" s="24">
        <v>2359.5</v>
      </c>
      <c r="E1126" s="51"/>
      <c r="F1126" s="7"/>
    </row>
    <row r="1127" spans="1:6" s="3" customFormat="1">
      <c r="A1127" s="15"/>
      <c r="B1127" s="121" t="s">
        <v>21</v>
      </c>
      <c r="C1127" s="9" t="s">
        <v>9</v>
      </c>
      <c r="D1127" s="24">
        <v>1379.4</v>
      </c>
      <c r="E1127" s="51"/>
      <c r="F1127" s="7"/>
    </row>
    <row r="1128" spans="1:6" s="20" customFormat="1" ht="12.75">
      <c r="A1128" s="15"/>
      <c r="B1128" s="127"/>
      <c r="C1128" s="26"/>
      <c r="D1128" s="28"/>
      <c r="E1128" s="7"/>
      <c r="F1128" s="7"/>
    </row>
    <row r="1129" spans="1:6" s="20" customFormat="1" ht="25.9" customHeight="1">
      <c r="A1129" s="15">
        <f>COUNT($A$674:$A1128)+1</f>
        <v>39</v>
      </c>
      <c r="B1129" s="85" t="s">
        <v>162</v>
      </c>
      <c r="C1129" s="6" t="s">
        <v>4</v>
      </c>
      <c r="D1129" s="27">
        <v>130</v>
      </c>
      <c r="E1129" s="51"/>
      <c r="F1129" s="7"/>
    </row>
    <row r="1130" spans="1:6" s="3" customFormat="1">
      <c r="A1130" s="15"/>
      <c r="B1130" s="121"/>
      <c r="C1130" s="9"/>
      <c r="D1130" s="24"/>
      <c r="E1130" s="7"/>
      <c r="F1130" s="7"/>
    </row>
    <row r="1131" spans="1:6" s="3" customFormat="1" ht="51">
      <c r="A1131" s="15">
        <f>COUNT($A$674:$A1130)+1</f>
        <v>40</v>
      </c>
      <c r="B1131" s="16" t="s">
        <v>163</v>
      </c>
      <c r="C1131" s="9"/>
      <c r="D1131" s="24"/>
      <c r="E1131" s="7"/>
      <c r="F1131" s="7"/>
    </row>
    <row r="1132" spans="1:6" s="3" customFormat="1">
      <c r="A1132" s="15"/>
      <c r="B1132" s="121" t="s">
        <v>500</v>
      </c>
      <c r="C1132" s="9" t="s">
        <v>9</v>
      </c>
      <c r="D1132" s="24">
        <v>46.2</v>
      </c>
      <c r="E1132" s="51"/>
      <c r="F1132" s="7"/>
    </row>
    <row r="1133" spans="1:6" s="3" customFormat="1">
      <c r="A1133" s="15"/>
      <c r="B1133" s="121" t="s">
        <v>149</v>
      </c>
      <c r="C1133" s="9" t="s">
        <v>9</v>
      </c>
      <c r="D1133" s="24">
        <v>69.300000000000011</v>
      </c>
      <c r="E1133" s="51"/>
      <c r="F1133" s="7"/>
    </row>
    <row r="1134" spans="1:6" s="3" customFormat="1">
      <c r="A1134" s="15"/>
      <c r="B1134" s="121" t="s">
        <v>148</v>
      </c>
      <c r="C1134" s="9" t="s">
        <v>9</v>
      </c>
      <c r="D1134" s="24">
        <v>202.4</v>
      </c>
      <c r="E1134" s="51"/>
      <c r="F1134" s="7"/>
    </row>
    <row r="1135" spans="1:6" s="3" customFormat="1">
      <c r="A1135" s="15"/>
      <c r="B1135" s="121" t="s">
        <v>150</v>
      </c>
      <c r="C1135" s="9" t="s">
        <v>9</v>
      </c>
      <c r="D1135" s="24">
        <v>382.8</v>
      </c>
      <c r="E1135" s="51"/>
      <c r="F1135" s="7"/>
    </row>
    <row r="1136" spans="1:6" s="3" customFormat="1">
      <c r="A1136" s="15"/>
      <c r="B1136" s="121" t="s">
        <v>22</v>
      </c>
      <c r="C1136" s="9" t="s">
        <v>9</v>
      </c>
      <c r="D1136" s="24">
        <v>566.5</v>
      </c>
      <c r="E1136" s="51"/>
      <c r="F1136" s="7"/>
    </row>
    <row r="1137" spans="1:6" s="3" customFormat="1">
      <c r="A1137" s="15"/>
      <c r="B1137" s="121" t="s">
        <v>23</v>
      </c>
      <c r="C1137" s="9" t="s">
        <v>9</v>
      </c>
      <c r="D1137" s="24">
        <v>198.00000000000003</v>
      </c>
      <c r="E1137" s="51"/>
      <c r="F1137" s="7"/>
    </row>
    <row r="1138" spans="1:6" s="3" customFormat="1">
      <c r="A1138" s="15"/>
      <c r="B1138" s="121" t="s">
        <v>24</v>
      </c>
      <c r="C1138" s="9" t="s">
        <v>9</v>
      </c>
      <c r="D1138" s="24">
        <v>694.1</v>
      </c>
      <c r="E1138" s="51"/>
      <c r="F1138" s="7"/>
    </row>
    <row r="1139" spans="1:6" s="3" customFormat="1">
      <c r="A1139" s="15"/>
      <c r="B1139" s="121" t="s">
        <v>25</v>
      </c>
      <c r="C1139" s="9" t="s">
        <v>9</v>
      </c>
      <c r="D1139" s="24">
        <v>1178.1000000000001</v>
      </c>
      <c r="E1139" s="51"/>
      <c r="F1139" s="7"/>
    </row>
    <row r="1140" spans="1:6" s="3" customFormat="1">
      <c r="A1140" s="15"/>
      <c r="B1140" s="121" t="s">
        <v>26</v>
      </c>
      <c r="C1140" s="9" t="s">
        <v>9</v>
      </c>
      <c r="D1140" s="24">
        <v>1903.0000000000002</v>
      </c>
      <c r="E1140" s="51"/>
      <c r="F1140" s="7"/>
    </row>
    <row r="1141" spans="1:6" s="3" customFormat="1">
      <c r="A1141" s="15"/>
      <c r="B1141" s="121" t="s">
        <v>27</v>
      </c>
      <c r="C1141" s="9" t="s">
        <v>9</v>
      </c>
      <c r="D1141" s="24">
        <v>218.9</v>
      </c>
      <c r="E1141" s="51"/>
      <c r="F1141" s="7"/>
    </row>
    <row r="1142" spans="1:6" s="3" customFormat="1" ht="26.25">
      <c r="A1142" s="15"/>
      <c r="B1142" s="121" t="s">
        <v>28</v>
      </c>
      <c r="C1142" s="9"/>
      <c r="D1142" s="24"/>
      <c r="E1142" s="7"/>
      <c r="F1142" s="7"/>
    </row>
    <row r="1143" spans="1:6" s="3" customFormat="1">
      <c r="A1143" s="15"/>
      <c r="B1143" s="121"/>
      <c r="C1143" s="9"/>
      <c r="D1143" s="24"/>
      <c r="E1143" s="7"/>
      <c r="F1143" s="7"/>
    </row>
    <row r="1144" spans="1:6" s="3" customFormat="1" ht="26.25">
      <c r="A1144" s="15">
        <f>COUNT($A$674:$A1143)+1</f>
        <v>41</v>
      </c>
      <c r="B1144" s="119" t="s">
        <v>164</v>
      </c>
      <c r="C1144" s="9" t="s">
        <v>8</v>
      </c>
      <c r="D1144" s="30">
        <v>66</v>
      </c>
      <c r="E1144" s="7"/>
      <c r="F1144" s="7"/>
    </row>
    <row r="1145" spans="1:6" s="3" customFormat="1">
      <c r="A1145" s="15"/>
      <c r="B1145" s="121"/>
      <c r="C1145" s="9"/>
      <c r="D1145" s="24"/>
      <c r="E1145" s="7"/>
      <c r="F1145" s="7"/>
    </row>
    <row r="1146" spans="1:6" s="3" customFormat="1" ht="26.25">
      <c r="A1146" s="15">
        <f>COUNT($A$674:$A1145)+1</f>
        <v>42</v>
      </c>
      <c r="B1146" s="121" t="s">
        <v>134</v>
      </c>
      <c r="C1146" s="9"/>
      <c r="D1146" s="24"/>
      <c r="E1146" s="7"/>
      <c r="F1146" s="7"/>
    </row>
    <row r="1147" spans="1:6" s="3" customFormat="1">
      <c r="A1147" s="15"/>
      <c r="B1147" s="121" t="s">
        <v>135</v>
      </c>
      <c r="C1147" s="9" t="s">
        <v>8</v>
      </c>
      <c r="D1147" s="24">
        <v>86</v>
      </c>
      <c r="E1147" s="51"/>
      <c r="F1147" s="7"/>
    </row>
    <row r="1148" spans="1:6" s="3" customFormat="1">
      <c r="A1148" s="15"/>
      <c r="B1148" s="121" t="s">
        <v>136</v>
      </c>
      <c r="C1148" s="9" t="s">
        <v>8</v>
      </c>
      <c r="D1148" s="24">
        <v>231</v>
      </c>
      <c r="E1148" s="51"/>
      <c r="F1148" s="7"/>
    </row>
    <row r="1149" spans="1:6" s="3" customFormat="1">
      <c r="A1149" s="15"/>
      <c r="B1149" s="121" t="s">
        <v>137</v>
      </c>
      <c r="C1149" s="9" t="s">
        <v>8</v>
      </c>
      <c r="D1149" s="24">
        <v>262</v>
      </c>
      <c r="E1149" s="51"/>
      <c r="F1149" s="7"/>
    </row>
    <row r="1150" spans="1:6" s="3" customFormat="1">
      <c r="A1150" s="15"/>
      <c r="B1150" s="121"/>
      <c r="C1150" s="9"/>
      <c r="D1150" s="24"/>
      <c r="E1150" s="7"/>
      <c r="F1150" s="7"/>
    </row>
    <row r="1151" spans="1:6" s="3" customFormat="1" ht="26.25">
      <c r="A1151" s="15">
        <f>COUNT($A$674:$A1150)+1</f>
        <v>43</v>
      </c>
      <c r="B1151" s="119" t="s">
        <v>29</v>
      </c>
      <c r="C1151" s="9" t="s">
        <v>8</v>
      </c>
      <c r="D1151" s="30">
        <v>963</v>
      </c>
      <c r="E1151" s="7"/>
      <c r="F1151" s="7"/>
    </row>
    <row r="1152" spans="1:6" s="4" customFormat="1">
      <c r="A1152" s="46"/>
      <c r="B1152" s="85"/>
      <c r="C1152" s="6"/>
      <c r="D1152" s="6"/>
      <c r="E1152" s="7"/>
      <c r="F1152" s="7"/>
    </row>
    <row r="1153" spans="1:9" s="4" customFormat="1" ht="128.25">
      <c r="A1153" s="15">
        <f>COUNT($A$674:$A1152)+1</f>
        <v>44</v>
      </c>
      <c r="B1153" s="85" t="s">
        <v>502</v>
      </c>
      <c r="C1153" s="6"/>
      <c r="D1153" s="6"/>
      <c r="E1153" s="7"/>
      <c r="F1153" s="6"/>
    </row>
    <row r="1154" spans="1:9" s="4" customFormat="1">
      <c r="A1154" s="46"/>
      <c r="B1154" s="85" t="s">
        <v>503</v>
      </c>
      <c r="C1154" s="6"/>
      <c r="D1154" s="6"/>
      <c r="E1154" s="7"/>
      <c r="F1154" s="7"/>
    </row>
    <row r="1155" spans="1:9" s="4" customFormat="1">
      <c r="A1155" s="46"/>
      <c r="B1155" s="85" t="s">
        <v>499</v>
      </c>
      <c r="C1155" s="6" t="s">
        <v>9</v>
      </c>
      <c r="D1155" s="6">
        <v>140</v>
      </c>
      <c r="E1155" s="7"/>
      <c r="F1155" s="7"/>
    </row>
    <row r="1156" spans="1:9" s="4" customFormat="1">
      <c r="A1156" s="46"/>
      <c r="B1156" s="85" t="s">
        <v>14</v>
      </c>
      <c r="C1156" s="6" t="s">
        <v>9</v>
      </c>
      <c r="D1156" s="6">
        <v>260</v>
      </c>
      <c r="E1156" s="7"/>
      <c r="F1156" s="7"/>
    </row>
    <row r="1157" spans="1:9" s="4" customFormat="1">
      <c r="A1157" s="46"/>
      <c r="B1157" s="85" t="s">
        <v>15</v>
      </c>
      <c r="C1157" s="6" t="s">
        <v>9</v>
      </c>
      <c r="D1157" s="6">
        <v>140</v>
      </c>
      <c r="E1157" s="7"/>
      <c r="F1157" s="7"/>
    </row>
    <row r="1158" spans="1:9" s="4" customFormat="1">
      <c r="A1158" s="46"/>
      <c r="B1158" s="85" t="s">
        <v>11</v>
      </c>
      <c r="C1158" s="6" t="s">
        <v>9</v>
      </c>
      <c r="D1158" s="6">
        <v>250</v>
      </c>
      <c r="E1158" s="7"/>
      <c r="F1158" s="7"/>
    </row>
    <row r="1159" spans="1:9" s="3" customFormat="1">
      <c r="A1159" s="15"/>
      <c r="B1159" s="121"/>
      <c r="C1159" s="9"/>
      <c r="D1159" s="24"/>
      <c r="E1159" s="7"/>
      <c r="F1159" s="7"/>
    </row>
    <row r="1160" spans="1:9" s="3" customFormat="1" ht="64.5">
      <c r="A1160" s="15">
        <f>COUNT($A$674:$A1159)+1</f>
        <v>45</v>
      </c>
      <c r="B1160" s="121" t="s">
        <v>165</v>
      </c>
      <c r="C1160" s="9"/>
      <c r="D1160" s="24"/>
      <c r="E1160" s="7"/>
      <c r="F1160" s="7"/>
    </row>
    <row r="1161" spans="1:9" s="21" customFormat="1" ht="12.75">
      <c r="A1161" s="15"/>
      <c r="B1161" s="141" t="s">
        <v>141</v>
      </c>
      <c r="C1161" s="6" t="s">
        <v>9</v>
      </c>
      <c r="D1161" s="24">
        <v>335</v>
      </c>
      <c r="E1161" s="51"/>
      <c r="F1161" s="7"/>
    </row>
    <row r="1162" spans="1:9" s="21" customFormat="1" ht="12.75">
      <c r="A1162" s="15"/>
      <c r="B1162" s="141" t="s">
        <v>30</v>
      </c>
      <c r="C1162" s="6" t="s">
        <v>9</v>
      </c>
      <c r="D1162" s="24">
        <v>344</v>
      </c>
      <c r="E1162" s="51"/>
      <c r="F1162" s="7"/>
    </row>
    <row r="1163" spans="1:9" s="21" customFormat="1" ht="12.75">
      <c r="A1163" s="15"/>
      <c r="B1163" s="141" t="s">
        <v>142</v>
      </c>
      <c r="C1163" s="6" t="s">
        <v>9</v>
      </c>
      <c r="D1163" s="24">
        <v>422</v>
      </c>
      <c r="E1163" s="51"/>
      <c r="F1163" s="7"/>
    </row>
    <row r="1164" spans="1:9" s="3" customFormat="1">
      <c r="A1164" s="15"/>
      <c r="B1164" s="121"/>
      <c r="C1164" s="9"/>
      <c r="D1164" s="24"/>
      <c r="E1164" s="7"/>
      <c r="F1164" s="7"/>
    </row>
    <row r="1165" spans="1:9" s="3" customFormat="1" ht="51.75">
      <c r="A1165" s="15">
        <f>COUNT($A$674:$A1164)+1</f>
        <v>46</v>
      </c>
      <c r="B1165" s="121" t="s">
        <v>31</v>
      </c>
      <c r="C1165" s="9" t="s">
        <v>3</v>
      </c>
      <c r="D1165" s="24">
        <v>37</v>
      </c>
      <c r="E1165" s="7"/>
      <c r="F1165" s="7"/>
    </row>
    <row r="1166" spans="1:9" s="21" customFormat="1" ht="12.75">
      <c r="A1166" s="15"/>
      <c r="B1166" s="138"/>
      <c r="C1166" s="25"/>
      <c r="D1166" s="28"/>
      <c r="E1166" s="7"/>
      <c r="F1166" s="48"/>
    </row>
    <row r="1167" spans="1:9" s="21" customFormat="1" ht="38.25">
      <c r="A1167" s="15">
        <f>COUNT($A$674:$A1166)+1</f>
        <v>47</v>
      </c>
      <c r="B1167" s="77" t="s">
        <v>144</v>
      </c>
      <c r="C1167" s="25"/>
      <c r="D1167" s="28"/>
      <c r="E1167" s="7"/>
      <c r="F1167" s="48"/>
    </row>
    <row r="1168" spans="1:9" s="57" customFormat="1" ht="12.75">
      <c r="A1168" s="15"/>
      <c r="B1168" s="77" t="s">
        <v>138</v>
      </c>
      <c r="C1168" s="25" t="s">
        <v>3</v>
      </c>
      <c r="D1168" s="28">
        <v>249</v>
      </c>
      <c r="E1168" s="78"/>
      <c r="F1168" s="58"/>
      <c r="H1168" s="76"/>
      <c r="I1168" s="40"/>
    </row>
    <row r="1169" spans="1:6" s="21" customFormat="1" ht="12.75">
      <c r="A1169" s="15"/>
      <c r="B1169" s="138"/>
      <c r="C1169" s="25"/>
      <c r="D1169" s="28"/>
      <c r="E1169" s="7"/>
      <c r="F1169" s="48"/>
    </row>
    <row r="1170" spans="1:6" s="21" customFormat="1" ht="76.5">
      <c r="A1170" s="15">
        <f>COUNT($A$674:$A1169)+1</f>
        <v>48</v>
      </c>
      <c r="B1170" s="77" t="s">
        <v>166</v>
      </c>
      <c r="C1170" s="6"/>
      <c r="D1170" s="28"/>
      <c r="E1170" s="7"/>
      <c r="F1170" s="48"/>
    </row>
    <row r="1171" spans="1:6" s="21" customFormat="1" ht="14.25">
      <c r="A1171" s="15"/>
      <c r="B1171" s="77" t="s">
        <v>139</v>
      </c>
      <c r="C1171" s="6" t="s">
        <v>153</v>
      </c>
      <c r="D1171" s="28">
        <v>70</v>
      </c>
      <c r="E1171" s="7"/>
      <c r="F1171" s="7"/>
    </row>
    <row r="1172" spans="1:6" s="21" customFormat="1" ht="12.75">
      <c r="A1172" s="15"/>
      <c r="B1172" s="77"/>
      <c r="C1172" s="6"/>
      <c r="D1172" s="28"/>
      <c r="E1172" s="7"/>
      <c r="F1172" s="48"/>
    </row>
    <row r="1173" spans="1:6" s="21" customFormat="1" ht="51">
      <c r="A1173" s="15">
        <f>COUNT($A$674:$A1172)+1</f>
        <v>49</v>
      </c>
      <c r="B1173" s="77" t="s">
        <v>167</v>
      </c>
      <c r="C1173" s="6"/>
      <c r="D1173" s="28"/>
      <c r="E1173" s="7"/>
      <c r="F1173" s="48"/>
    </row>
    <row r="1174" spans="1:6" s="21" customFormat="1" ht="14.25">
      <c r="A1174" s="15"/>
      <c r="B1174" s="77" t="s">
        <v>140</v>
      </c>
      <c r="C1174" s="6" t="s">
        <v>153</v>
      </c>
      <c r="D1174" s="28">
        <v>70</v>
      </c>
      <c r="E1174" s="7"/>
      <c r="F1174" s="7"/>
    </row>
    <row r="1175" spans="1:6" s="21" customFormat="1" ht="12.75">
      <c r="A1175" s="15"/>
      <c r="B1175" s="138"/>
      <c r="C1175" s="25"/>
      <c r="D1175" s="28"/>
      <c r="E1175" s="7"/>
      <c r="F1175" s="7"/>
    </row>
    <row r="1176" spans="1:6" s="21" customFormat="1" ht="25.5">
      <c r="A1176" s="15">
        <f>COUNT($A$674:$A1175)+1</f>
        <v>50</v>
      </c>
      <c r="B1176" s="138" t="s">
        <v>143</v>
      </c>
      <c r="C1176" s="25" t="s">
        <v>43</v>
      </c>
      <c r="D1176" s="28">
        <v>56</v>
      </c>
      <c r="E1176" s="7"/>
      <c r="F1176" s="7"/>
    </row>
    <row r="1177" spans="1:6" s="3" customFormat="1">
      <c r="A1177" s="15"/>
      <c r="B1177" s="121"/>
      <c r="C1177" s="9"/>
      <c r="D1177" s="24"/>
      <c r="E1177" s="7"/>
      <c r="F1177" s="7"/>
    </row>
    <row r="1178" spans="1:6" s="3" customFormat="1" ht="39">
      <c r="A1178" s="15">
        <f>COUNT($A$674:$A1177)+1</f>
        <v>51</v>
      </c>
      <c r="B1178" s="121" t="s">
        <v>32</v>
      </c>
      <c r="C1178" s="10" t="s">
        <v>4</v>
      </c>
      <c r="D1178" s="24">
        <v>1</v>
      </c>
      <c r="E1178" s="7"/>
      <c r="F1178" s="7"/>
    </row>
    <row r="1179" spans="1:6" s="3" customFormat="1">
      <c r="A1179" s="15"/>
      <c r="B1179" s="120"/>
      <c r="C1179" s="10"/>
      <c r="D1179" s="24"/>
      <c r="E1179" s="7"/>
      <c r="F1179" s="7"/>
    </row>
    <row r="1180" spans="1:6" s="3" customFormat="1" ht="26.25">
      <c r="A1180" s="15">
        <f>COUNT($A$674:$A1179)+1</f>
        <v>52</v>
      </c>
      <c r="B1180" s="120" t="s">
        <v>33</v>
      </c>
      <c r="C1180" s="10" t="s">
        <v>4</v>
      </c>
      <c r="D1180" s="24">
        <v>1</v>
      </c>
      <c r="E1180" s="7"/>
      <c r="F1180" s="7"/>
    </row>
    <row r="1181" spans="1:6" s="3" customFormat="1">
      <c r="A1181" s="15"/>
      <c r="B1181" s="121"/>
      <c r="C1181" s="9"/>
      <c r="D1181" s="24"/>
      <c r="E1181" s="7"/>
      <c r="F1181" s="7"/>
    </row>
    <row r="1182" spans="1:6" s="3" customFormat="1" ht="64.5">
      <c r="A1182" s="15">
        <f>COUNT($A$674:$A1181)+1</f>
        <v>53</v>
      </c>
      <c r="B1182" s="121" t="s">
        <v>145</v>
      </c>
      <c r="C1182" s="9" t="s">
        <v>34</v>
      </c>
      <c r="D1182" s="24">
        <v>664</v>
      </c>
      <c r="E1182" s="7"/>
      <c r="F1182" s="7"/>
    </row>
    <row r="1183" spans="1:6" s="3" customFormat="1">
      <c r="A1183" s="15"/>
      <c r="B1183" s="121"/>
      <c r="C1183" s="9"/>
      <c r="D1183" s="24"/>
      <c r="E1183" s="7"/>
      <c r="F1183" s="7"/>
    </row>
    <row r="1184" spans="1:6" s="3" customFormat="1" ht="51.75">
      <c r="A1184" s="15">
        <f>COUNT($A$674:$A1183)+1</f>
        <v>54</v>
      </c>
      <c r="B1184" s="121" t="s">
        <v>168</v>
      </c>
      <c r="C1184" s="9" t="s">
        <v>34</v>
      </c>
      <c r="D1184" s="24">
        <v>4752</v>
      </c>
      <c r="E1184" s="7"/>
      <c r="F1184" s="7"/>
    </row>
    <row r="1185" spans="1:8" s="3" customFormat="1">
      <c r="A1185" s="15"/>
      <c r="B1185" s="121"/>
      <c r="C1185" s="9"/>
      <c r="D1185" s="24"/>
      <c r="E1185" s="7"/>
      <c r="F1185" s="7"/>
    </row>
    <row r="1186" spans="1:8" s="3" customFormat="1" ht="26.25">
      <c r="A1186" s="15">
        <f>COUNT($A$674:$A1185)+1</f>
        <v>55</v>
      </c>
      <c r="B1186" s="121" t="s">
        <v>170</v>
      </c>
      <c r="C1186" s="9" t="s">
        <v>4</v>
      </c>
      <c r="D1186" s="24">
        <v>161</v>
      </c>
      <c r="E1186" s="7"/>
      <c r="F1186" s="7"/>
    </row>
    <row r="1187" spans="1:8" s="3" customFormat="1">
      <c r="A1187" s="15"/>
      <c r="B1187" s="121"/>
      <c r="C1187" s="9"/>
      <c r="D1187" s="24"/>
      <c r="E1187" s="7"/>
      <c r="F1187" s="7"/>
    </row>
    <row r="1188" spans="1:8" s="3" customFormat="1" ht="51">
      <c r="A1188" s="15">
        <f>COUNT($A$674:$A1187)+1</f>
        <v>56</v>
      </c>
      <c r="B1188" s="16" t="s">
        <v>169</v>
      </c>
      <c r="C1188" s="9" t="s">
        <v>4</v>
      </c>
      <c r="D1188" s="24">
        <v>32</v>
      </c>
      <c r="E1188" s="7"/>
      <c r="F1188" s="7"/>
    </row>
    <row r="1189" spans="1:8" s="3" customFormat="1">
      <c r="A1189" s="15"/>
      <c r="B1189" s="121"/>
      <c r="C1189" s="9"/>
      <c r="D1189" s="24"/>
      <c r="E1189" s="7"/>
      <c r="F1189" s="7"/>
    </row>
    <row r="1190" spans="1:8" s="3" customFormat="1" ht="39">
      <c r="A1190" s="15">
        <f>COUNT($A$674:$A1189)+1</f>
        <v>57</v>
      </c>
      <c r="B1190" s="121" t="s">
        <v>35</v>
      </c>
      <c r="C1190" s="9" t="s">
        <v>4</v>
      </c>
      <c r="D1190" s="24">
        <v>1</v>
      </c>
      <c r="E1190" s="7"/>
      <c r="F1190" s="7"/>
    </row>
    <row r="1191" spans="1:8" s="3" customFormat="1">
      <c r="A1191" s="15"/>
      <c r="B1191" s="121"/>
      <c r="C1191" s="9"/>
      <c r="D1191" s="24"/>
      <c r="E1191" s="7"/>
      <c r="F1191" s="7"/>
    </row>
    <row r="1192" spans="1:8" s="3" customFormat="1" ht="51">
      <c r="A1192" s="15">
        <f>COUNT($A$674:$A1191)+1</f>
        <v>58</v>
      </c>
      <c r="B1192" s="16" t="s">
        <v>171</v>
      </c>
      <c r="C1192" s="9" t="s">
        <v>4</v>
      </c>
      <c r="D1192" s="24">
        <v>1</v>
      </c>
      <c r="E1192" s="7"/>
      <c r="F1192" s="7"/>
      <c r="H1192" s="191"/>
    </row>
    <row r="1193" spans="1:8" s="3" customFormat="1">
      <c r="A1193" s="15"/>
      <c r="B1193" s="121"/>
      <c r="C1193" s="9"/>
      <c r="D1193" s="24"/>
      <c r="E1193" s="7"/>
      <c r="F1193" s="7"/>
    </row>
    <row r="1194" spans="1:8" s="3" customFormat="1" ht="26.25">
      <c r="A1194" s="15">
        <f>COUNT($A$674:$A1193)+1</f>
        <v>59</v>
      </c>
      <c r="B1194" s="121" t="s">
        <v>36</v>
      </c>
      <c r="C1194" s="9" t="s">
        <v>4</v>
      </c>
      <c r="D1194" s="24">
        <v>1</v>
      </c>
      <c r="E1194" s="7"/>
      <c r="F1194" s="7"/>
    </row>
    <row r="1195" spans="1:8" s="2" customFormat="1">
      <c r="A1195" s="15"/>
      <c r="B1195" s="120"/>
      <c r="C1195" s="6"/>
      <c r="D1195" s="27"/>
      <c r="E1195" s="7"/>
      <c r="F1195" s="7"/>
    </row>
    <row r="1196" spans="1:8" s="2" customFormat="1">
      <c r="A1196" s="15">
        <f>COUNT($A$674:$A1195)+1</f>
        <v>60</v>
      </c>
      <c r="B1196" s="122" t="s">
        <v>172</v>
      </c>
      <c r="C1196" s="6" t="s">
        <v>4</v>
      </c>
      <c r="D1196" s="27">
        <v>1</v>
      </c>
      <c r="E1196" s="7"/>
      <c r="F1196" s="7"/>
    </row>
  </sheetData>
  <mergeCells count="1">
    <mergeCell ref="A1:F1"/>
  </mergeCells>
  <conditionalFormatting sqref="F1045 F1042:F1043">
    <cfRule type="cellIs" dxfId="2" priority="23" stopIfTrue="1" operator="greaterThan">
      <formula>0</formula>
    </cfRule>
  </conditionalFormatting>
  <conditionalFormatting sqref="F1038:F1039">
    <cfRule type="cellIs" dxfId="1" priority="14" stopIfTrue="1" operator="greaterThan">
      <formula>0</formula>
    </cfRule>
  </conditionalFormatting>
  <conditionalFormatting sqref="F1169:F1170 F1166:F1167 F1172:F1173">
    <cfRule type="cellIs" dxfId="0" priority="12" stopIfTrue="1" operator="greaterThan">
      <formula>0</formula>
    </cfRule>
  </conditionalFormatting>
  <pageMargins left="0.70866141732283472" right="0.70866141732283472" top="0.98895833333333338" bottom="0.87145833333333333" header="0.31496062992125984" footer="0.31496062992125984"/>
  <pageSetup paperSize="9" scale="88" fitToHeight="0" orientation="portrait" r:id="rId1"/>
  <headerFooter>
    <oddHeader>&amp;LInvestitor: FSB Zagreb, OIB: 22910368449
Građevina: ENERGETSKA OBNOVA FSB - CJELINA SJEVER
Adresa: I.LUČIĆA 1, ZAGREB&amp;RTroškovnik 
Mapa 3
T.D. 33/18 S</oddHeader>
    <oddFooter>&amp;LRoterm d.o.o. 
Projektant: mr.sc.Davor Lučin, dis (ovl. br. S520)&amp;R Str. &amp;P od &amp;N</oddFooter>
  </headerFooter>
  <rowBreaks count="3" manualBreakCount="3">
    <brk id="20" max="5" man="1"/>
    <brk id="513" max="16383" man="1"/>
    <brk id="67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456E7-888D-4E39-B608-A93485ED9452}">
  <sheetPr>
    <pageSetUpPr fitToPage="1"/>
  </sheetPr>
  <dimension ref="A1:G140"/>
  <sheetViews>
    <sheetView view="pageBreakPreview" topLeftCell="A58" zoomScaleNormal="208" zoomScaleSheetLayoutView="100" zoomScalePageLayoutView="85" workbookViewId="0">
      <selection activeCell="F58" sqref="F58"/>
    </sheetView>
  </sheetViews>
  <sheetFormatPr defaultRowHeight="15"/>
  <cols>
    <col min="1" max="1" width="4" style="237" customWidth="1"/>
    <col min="2" max="2" width="51.85546875" style="238" bestFit="1" customWidth="1"/>
    <col min="3" max="3" width="9.42578125" style="239" customWidth="1"/>
    <col min="4" max="4" width="8.42578125" style="240" customWidth="1"/>
    <col min="5" max="5" width="14.28515625" style="241" customWidth="1"/>
    <col min="6" max="6" width="19.5703125" style="241" customWidth="1"/>
    <col min="7" max="7" width="17.5703125" style="242" bestFit="1" customWidth="1"/>
    <col min="8" max="8" width="11.7109375" style="1" bestFit="1" customWidth="1"/>
    <col min="9" max="9" width="12.7109375" style="1" bestFit="1" customWidth="1"/>
    <col min="10" max="10" width="9.140625" style="1"/>
    <col min="11" max="11" width="10.140625" style="1" bestFit="1" customWidth="1"/>
    <col min="12" max="206" width="9.140625" style="1"/>
    <col min="207" max="207" width="3.5703125" style="1" customWidth="1"/>
    <col min="208" max="208" width="52.42578125" style="1" customWidth="1"/>
    <col min="209" max="209" width="7.7109375" style="1" bestFit="1" customWidth="1"/>
    <col min="210" max="210" width="7" style="1" customWidth="1"/>
    <col min="211" max="211" width="12.7109375" style="1" bestFit="1" customWidth="1"/>
    <col min="212" max="212" width="13.7109375" style="1" bestFit="1" customWidth="1"/>
    <col min="213" max="216" width="9.140625" style="1"/>
    <col min="217" max="217" width="69.5703125" style="1" customWidth="1"/>
    <col min="218" max="462" width="9.140625" style="1"/>
    <col min="463" max="463" width="3.5703125" style="1" customWidth="1"/>
    <col min="464" max="464" width="52.42578125" style="1" customWidth="1"/>
    <col min="465" max="465" width="7.7109375" style="1" bestFit="1" customWidth="1"/>
    <col min="466" max="466" width="7" style="1" customWidth="1"/>
    <col min="467" max="467" width="12.7109375" style="1" bestFit="1" customWidth="1"/>
    <col min="468" max="468" width="13.7109375" style="1" bestFit="1" customWidth="1"/>
    <col min="469" max="472" width="9.140625" style="1"/>
    <col min="473" max="473" width="69.5703125" style="1" customWidth="1"/>
    <col min="474" max="718" width="9.140625" style="1"/>
    <col min="719" max="719" width="3.5703125" style="1" customWidth="1"/>
    <col min="720" max="720" width="52.42578125" style="1" customWidth="1"/>
    <col min="721" max="721" width="7.7109375" style="1" bestFit="1" customWidth="1"/>
    <col min="722" max="722" width="7" style="1" customWidth="1"/>
    <col min="723" max="723" width="12.7109375" style="1" bestFit="1" customWidth="1"/>
    <col min="724" max="724" width="13.7109375" style="1" bestFit="1" customWidth="1"/>
    <col min="725" max="728" width="9.140625" style="1"/>
    <col min="729" max="729" width="69.5703125" style="1" customWidth="1"/>
    <col min="730" max="974" width="9.140625" style="1"/>
    <col min="975" max="975" width="3.5703125" style="1" customWidth="1"/>
    <col min="976" max="976" width="52.42578125" style="1" customWidth="1"/>
    <col min="977" max="977" width="7.7109375" style="1" bestFit="1" customWidth="1"/>
    <col min="978" max="978" width="7" style="1" customWidth="1"/>
    <col min="979" max="979" width="12.7109375" style="1" bestFit="1" customWidth="1"/>
    <col min="980" max="980" width="13.7109375" style="1" bestFit="1" customWidth="1"/>
    <col min="981" max="984" width="9.140625" style="1"/>
    <col min="985" max="985" width="69.5703125" style="1" customWidth="1"/>
    <col min="986" max="1230" width="9.140625" style="1"/>
    <col min="1231" max="1231" width="3.5703125" style="1" customWidth="1"/>
    <col min="1232" max="1232" width="52.42578125" style="1" customWidth="1"/>
    <col min="1233" max="1233" width="7.7109375" style="1" bestFit="1" customWidth="1"/>
    <col min="1234" max="1234" width="7" style="1" customWidth="1"/>
    <col min="1235" max="1235" width="12.7109375" style="1" bestFit="1" customWidth="1"/>
    <col min="1236" max="1236" width="13.7109375" style="1" bestFit="1" customWidth="1"/>
    <col min="1237" max="1240" width="9.140625" style="1"/>
    <col min="1241" max="1241" width="69.5703125" style="1" customWidth="1"/>
    <col min="1242" max="1486" width="9.140625" style="1"/>
    <col min="1487" max="1487" width="3.5703125" style="1" customWidth="1"/>
    <col min="1488" max="1488" width="52.42578125" style="1" customWidth="1"/>
    <col min="1489" max="1489" width="7.7109375" style="1" bestFit="1" customWidth="1"/>
    <col min="1490" max="1490" width="7" style="1" customWidth="1"/>
    <col min="1491" max="1491" width="12.7109375" style="1" bestFit="1" customWidth="1"/>
    <col min="1492" max="1492" width="13.7109375" style="1" bestFit="1" customWidth="1"/>
    <col min="1493" max="1496" width="9.140625" style="1"/>
    <col min="1497" max="1497" width="69.5703125" style="1" customWidth="1"/>
    <col min="1498" max="1742" width="9.140625" style="1"/>
    <col min="1743" max="1743" width="3.5703125" style="1" customWidth="1"/>
    <col min="1744" max="1744" width="52.42578125" style="1" customWidth="1"/>
    <col min="1745" max="1745" width="7.7109375" style="1" bestFit="1" customWidth="1"/>
    <col min="1746" max="1746" width="7" style="1" customWidth="1"/>
    <col min="1747" max="1747" width="12.7109375" style="1" bestFit="1" customWidth="1"/>
    <col min="1748" max="1748" width="13.7109375" style="1" bestFit="1" customWidth="1"/>
    <col min="1749" max="1752" width="9.140625" style="1"/>
    <col min="1753" max="1753" width="69.5703125" style="1" customWidth="1"/>
    <col min="1754" max="1998" width="9.140625" style="1"/>
    <col min="1999" max="1999" width="3.5703125" style="1" customWidth="1"/>
    <col min="2000" max="2000" width="52.42578125" style="1" customWidth="1"/>
    <col min="2001" max="2001" width="7.7109375" style="1" bestFit="1" customWidth="1"/>
    <col min="2002" max="2002" width="7" style="1" customWidth="1"/>
    <col min="2003" max="2003" width="12.7109375" style="1" bestFit="1" customWidth="1"/>
    <col min="2004" max="2004" width="13.7109375" style="1" bestFit="1" customWidth="1"/>
    <col min="2005" max="2008" width="9.140625" style="1"/>
    <col min="2009" max="2009" width="69.5703125" style="1" customWidth="1"/>
    <col min="2010" max="2254" width="9.140625" style="1"/>
    <col min="2255" max="2255" width="3.5703125" style="1" customWidth="1"/>
    <col min="2256" max="2256" width="52.42578125" style="1" customWidth="1"/>
    <col min="2257" max="2257" width="7.7109375" style="1" bestFit="1" customWidth="1"/>
    <col min="2258" max="2258" width="7" style="1" customWidth="1"/>
    <col min="2259" max="2259" width="12.7109375" style="1" bestFit="1" customWidth="1"/>
    <col min="2260" max="2260" width="13.7109375" style="1" bestFit="1" customWidth="1"/>
    <col min="2261" max="2264" width="9.140625" style="1"/>
    <col min="2265" max="2265" width="69.5703125" style="1" customWidth="1"/>
    <col min="2266" max="2510" width="9.140625" style="1"/>
    <col min="2511" max="2511" width="3.5703125" style="1" customWidth="1"/>
    <col min="2512" max="2512" width="52.42578125" style="1" customWidth="1"/>
    <col min="2513" max="2513" width="7.7109375" style="1" bestFit="1" customWidth="1"/>
    <col min="2514" max="2514" width="7" style="1" customWidth="1"/>
    <col min="2515" max="2515" width="12.7109375" style="1" bestFit="1" customWidth="1"/>
    <col min="2516" max="2516" width="13.7109375" style="1" bestFit="1" customWidth="1"/>
    <col min="2517" max="2520" width="9.140625" style="1"/>
    <col min="2521" max="2521" width="69.5703125" style="1" customWidth="1"/>
    <col min="2522" max="2766" width="9.140625" style="1"/>
    <col min="2767" max="2767" width="3.5703125" style="1" customWidth="1"/>
    <col min="2768" max="2768" width="52.42578125" style="1" customWidth="1"/>
    <col min="2769" max="2769" width="7.7109375" style="1" bestFit="1" customWidth="1"/>
    <col min="2770" max="2770" width="7" style="1" customWidth="1"/>
    <col min="2771" max="2771" width="12.7109375" style="1" bestFit="1" customWidth="1"/>
    <col min="2772" max="2772" width="13.7109375" style="1" bestFit="1" customWidth="1"/>
    <col min="2773" max="2776" width="9.140625" style="1"/>
    <col min="2777" max="2777" width="69.5703125" style="1" customWidth="1"/>
    <col min="2778" max="3022" width="9.140625" style="1"/>
    <col min="3023" max="3023" width="3.5703125" style="1" customWidth="1"/>
    <col min="3024" max="3024" width="52.42578125" style="1" customWidth="1"/>
    <col min="3025" max="3025" width="7.7109375" style="1" bestFit="1" customWidth="1"/>
    <col min="3026" max="3026" width="7" style="1" customWidth="1"/>
    <col min="3027" max="3027" width="12.7109375" style="1" bestFit="1" customWidth="1"/>
    <col min="3028" max="3028" width="13.7109375" style="1" bestFit="1" customWidth="1"/>
    <col min="3029" max="3032" width="9.140625" style="1"/>
    <col min="3033" max="3033" width="69.5703125" style="1" customWidth="1"/>
    <col min="3034" max="3278" width="9.140625" style="1"/>
    <col min="3279" max="3279" width="3.5703125" style="1" customWidth="1"/>
    <col min="3280" max="3280" width="52.42578125" style="1" customWidth="1"/>
    <col min="3281" max="3281" width="7.7109375" style="1" bestFit="1" customWidth="1"/>
    <col min="3282" max="3282" width="7" style="1" customWidth="1"/>
    <col min="3283" max="3283" width="12.7109375" style="1" bestFit="1" customWidth="1"/>
    <col min="3284" max="3284" width="13.7109375" style="1" bestFit="1" customWidth="1"/>
    <col min="3285" max="3288" width="9.140625" style="1"/>
    <col min="3289" max="3289" width="69.5703125" style="1" customWidth="1"/>
    <col min="3290" max="3534" width="9.140625" style="1"/>
    <col min="3535" max="3535" width="3.5703125" style="1" customWidth="1"/>
    <col min="3536" max="3536" width="52.42578125" style="1" customWidth="1"/>
    <col min="3537" max="3537" width="7.7109375" style="1" bestFit="1" customWidth="1"/>
    <col min="3538" max="3538" width="7" style="1" customWidth="1"/>
    <col min="3539" max="3539" width="12.7109375" style="1" bestFit="1" customWidth="1"/>
    <col min="3540" max="3540" width="13.7109375" style="1" bestFit="1" customWidth="1"/>
    <col min="3541" max="3544" width="9.140625" style="1"/>
    <col min="3545" max="3545" width="69.5703125" style="1" customWidth="1"/>
    <col min="3546" max="3790" width="9.140625" style="1"/>
    <col min="3791" max="3791" width="3.5703125" style="1" customWidth="1"/>
    <col min="3792" max="3792" width="52.42578125" style="1" customWidth="1"/>
    <col min="3793" max="3793" width="7.7109375" style="1" bestFit="1" customWidth="1"/>
    <col min="3794" max="3794" width="7" style="1" customWidth="1"/>
    <col min="3795" max="3795" width="12.7109375" style="1" bestFit="1" customWidth="1"/>
    <col min="3796" max="3796" width="13.7109375" style="1" bestFit="1" customWidth="1"/>
    <col min="3797" max="3800" width="9.140625" style="1"/>
    <col min="3801" max="3801" width="69.5703125" style="1" customWidth="1"/>
    <col min="3802" max="4046" width="9.140625" style="1"/>
    <col min="4047" max="4047" width="3.5703125" style="1" customWidth="1"/>
    <col min="4048" max="4048" width="52.42578125" style="1" customWidth="1"/>
    <col min="4049" max="4049" width="7.7109375" style="1" bestFit="1" customWidth="1"/>
    <col min="4050" max="4050" width="7" style="1" customWidth="1"/>
    <col min="4051" max="4051" width="12.7109375" style="1" bestFit="1" customWidth="1"/>
    <col min="4052" max="4052" width="13.7109375" style="1" bestFit="1" customWidth="1"/>
    <col min="4053" max="4056" width="9.140625" style="1"/>
    <col min="4057" max="4057" width="69.5703125" style="1" customWidth="1"/>
    <col min="4058" max="4302" width="9.140625" style="1"/>
    <col min="4303" max="4303" width="3.5703125" style="1" customWidth="1"/>
    <col min="4304" max="4304" width="52.42578125" style="1" customWidth="1"/>
    <col min="4305" max="4305" width="7.7109375" style="1" bestFit="1" customWidth="1"/>
    <col min="4306" max="4306" width="7" style="1" customWidth="1"/>
    <col min="4307" max="4307" width="12.7109375" style="1" bestFit="1" customWidth="1"/>
    <col min="4308" max="4308" width="13.7109375" style="1" bestFit="1" customWidth="1"/>
    <col min="4309" max="4312" width="9.140625" style="1"/>
    <col min="4313" max="4313" width="69.5703125" style="1" customWidth="1"/>
    <col min="4314" max="4558" width="9.140625" style="1"/>
    <col min="4559" max="4559" width="3.5703125" style="1" customWidth="1"/>
    <col min="4560" max="4560" width="52.42578125" style="1" customWidth="1"/>
    <col min="4561" max="4561" width="7.7109375" style="1" bestFit="1" customWidth="1"/>
    <col min="4562" max="4562" width="7" style="1" customWidth="1"/>
    <col min="4563" max="4563" width="12.7109375" style="1" bestFit="1" customWidth="1"/>
    <col min="4564" max="4564" width="13.7109375" style="1" bestFit="1" customWidth="1"/>
    <col min="4565" max="4568" width="9.140625" style="1"/>
    <col min="4569" max="4569" width="69.5703125" style="1" customWidth="1"/>
    <col min="4570" max="4814" width="9.140625" style="1"/>
    <col min="4815" max="4815" width="3.5703125" style="1" customWidth="1"/>
    <col min="4816" max="4816" width="52.42578125" style="1" customWidth="1"/>
    <col min="4817" max="4817" width="7.7109375" style="1" bestFit="1" customWidth="1"/>
    <col min="4818" max="4818" width="7" style="1" customWidth="1"/>
    <col min="4819" max="4819" width="12.7109375" style="1" bestFit="1" customWidth="1"/>
    <col min="4820" max="4820" width="13.7109375" style="1" bestFit="1" customWidth="1"/>
    <col min="4821" max="4824" width="9.140625" style="1"/>
    <col min="4825" max="4825" width="69.5703125" style="1" customWidth="1"/>
    <col min="4826" max="5070" width="9.140625" style="1"/>
    <col min="5071" max="5071" width="3.5703125" style="1" customWidth="1"/>
    <col min="5072" max="5072" width="52.42578125" style="1" customWidth="1"/>
    <col min="5073" max="5073" width="7.7109375" style="1" bestFit="1" customWidth="1"/>
    <col min="5074" max="5074" width="7" style="1" customWidth="1"/>
    <col min="5075" max="5075" width="12.7109375" style="1" bestFit="1" customWidth="1"/>
    <col min="5076" max="5076" width="13.7109375" style="1" bestFit="1" customWidth="1"/>
    <col min="5077" max="5080" width="9.140625" style="1"/>
    <col min="5081" max="5081" width="69.5703125" style="1" customWidth="1"/>
    <col min="5082" max="5326" width="9.140625" style="1"/>
    <col min="5327" max="5327" width="3.5703125" style="1" customWidth="1"/>
    <col min="5328" max="5328" width="52.42578125" style="1" customWidth="1"/>
    <col min="5329" max="5329" width="7.7109375" style="1" bestFit="1" customWidth="1"/>
    <col min="5330" max="5330" width="7" style="1" customWidth="1"/>
    <col min="5331" max="5331" width="12.7109375" style="1" bestFit="1" customWidth="1"/>
    <col min="5332" max="5332" width="13.7109375" style="1" bestFit="1" customWidth="1"/>
    <col min="5333" max="5336" width="9.140625" style="1"/>
    <col min="5337" max="5337" width="69.5703125" style="1" customWidth="1"/>
    <col min="5338" max="5582" width="9.140625" style="1"/>
    <col min="5583" max="5583" width="3.5703125" style="1" customWidth="1"/>
    <col min="5584" max="5584" width="52.42578125" style="1" customWidth="1"/>
    <col min="5585" max="5585" width="7.7109375" style="1" bestFit="1" customWidth="1"/>
    <col min="5586" max="5586" width="7" style="1" customWidth="1"/>
    <col min="5587" max="5587" width="12.7109375" style="1" bestFit="1" customWidth="1"/>
    <col min="5588" max="5588" width="13.7109375" style="1" bestFit="1" customWidth="1"/>
    <col min="5589" max="5592" width="9.140625" style="1"/>
    <col min="5593" max="5593" width="69.5703125" style="1" customWidth="1"/>
    <col min="5594" max="5838" width="9.140625" style="1"/>
    <col min="5839" max="5839" width="3.5703125" style="1" customWidth="1"/>
    <col min="5840" max="5840" width="52.42578125" style="1" customWidth="1"/>
    <col min="5841" max="5841" width="7.7109375" style="1" bestFit="1" customWidth="1"/>
    <col min="5842" max="5842" width="7" style="1" customWidth="1"/>
    <col min="5843" max="5843" width="12.7109375" style="1" bestFit="1" customWidth="1"/>
    <col min="5844" max="5844" width="13.7109375" style="1" bestFit="1" customWidth="1"/>
    <col min="5845" max="5848" width="9.140625" style="1"/>
    <col min="5849" max="5849" width="69.5703125" style="1" customWidth="1"/>
    <col min="5850" max="6094" width="9.140625" style="1"/>
    <col min="6095" max="6095" width="3.5703125" style="1" customWidth="1"/>
    <col min="6096" max="6096" width="52.42578125" style="1" customWidth="1"/>
    <col min="6097" max="6097" width="7.7109375" style="1" bestFit="1" customWidth="1"/>
    <col min="6098" max="6098" width="7" style="1" customWidth="1"/>
    <col min="6099" max="6099" width="12.7109375" style="1" bestFit="1" customWidth="1"/>
    <col min="6100" max="6100" width="13.7109375" style="1" bestFit="1" customWidth="1"/>
    <col min="6101" max="6104" width="9.140625" style="1"/>
    <col min="6105" max="6105" width="69.5703125" style="1" customWidth="1"/>
    <col min="6106" max="6350" width="9.140625" style="1"/>
    <col min="6351" max="6351" width="3.5703125" style="1" customWidth="1"/>
    <col min="6352" max="6352" width="52.42578125" style="1" customWidth="1"/>
    <col min="6353" max="6353" width="7.7109375" style="1" bestFit="1" customWidth="1"/>
    <col min="6354" max="6354" width="7" style="1" customWidth="1"/>
    <col min="6355" max="6355" width="12.7109375" style="1" bestFit="1" customWidth="1"/>
    <col min="6356" max="6356" width="13.7109375" style="1" bestFit="1" customWidth="1"/>
    <col min="6357" max="6360" width="9.140625" style="1"/>
    <col min="6361" max="6361" width="69.5703125" style="1" customWidth="1"/>
    <col min="6362" max="6606" width="9.140625" style="1"/>
    <col min="6607" max="6607" width="3.5703125" style="1" customWidth="1"/>
    <col min="6608" max="6608" width="52.42578125" style="1" customWidth="1"/>
    <col min="6609" max="6609" width="7.7109375" style="1" bestFit="1" customWidth="1"/>
    <col min="6610" max="6610" width="7" style="1" customWidth="1"/>
    <col min="6611" max="6611" width="12.7109375" style="1" bestFit="1" customWidth="1"/>
    <col min="6612" max="6612" width="13.7109375" style="1" bestFit="1" customWidth="1"/>
    <col min="6613" max="6616" width="9.140625" style="1"/>
    <col min="6617" max="6617" width="69.5703125" style="1" customWidth="1"/>
    <col min="6618" max="6862" width="9.140625" style="1"/>
    <col min="6863" max="6863" width="3.5703125" style="1" customWidth="1"/>
    <col min="6864" max="6864" width="52.42578125" style="1" customWidth="1"/>
    <col min="6865" max="6865" width="7.7109375" style="1" bestFit="1" customWidth="1"/>
    <col min="6866" max="6866" width="7" style="1" customWidth="1"/>
    <col min="6867" max="6867" width="12.7109375" style="1" bestFit="1" customWidth="1"/>
    <col min="6868" max="6868" width="13.7109375" style="1" bestFit="1" customWidth="1"/>
    <col min="6869" max="6872" width="9.140625" style="1"/>
    <col min="6873" max="6873" width="69.5703125" style="1" customWidth="1"/>
    <col min="6874" max="7118" width="9.140625" style="1"/>
    <col min="7119" max="7119" width="3.5703125" style="1" customWidth="1"/>
    <col min="7120" max="7120" width="52.42578125" style="1" customWidth="1"/>
    <col min="7121" max="7121" width="7.7109375" style="1" bestFit="1" customWidth="1"/>
    <col min="7122" max="7122" width="7" style="1" customWidth="1"/>
    <col min="7123" max="7123" width="12.7109375" style="1" bestFit="1" customWidth="1"/>
    <col min="7124" max="7124" width="13.7109375" style="1" bestFit="1" customWidth="1"/>
    <col min="7125" max="7128" width="9.140625" style="1"/>
    <col min="7129" max="7129" width="69.5703125" style="1" customWidth="1"/>
    <col min="7130" max="7374" width="9.140625" style="1"/>
    <col min="7375" max="7375" width="3.5703125" style="1" customWidth="1"/>
    <col min="7376" max="7376" width="52.42578125" style="1" customWidth="1"/>
    <col min="7377" max="7377" width="7.7109375" style="1" bestFit="1" customWidth="1"/>
    <col min="7378" max="7378" width="7" style="1" customWidth="1"/>
    <col min="7379" max="7379" width="12.7109375" style="1" bestFit="1" customWidth="1"/>
    <col min="7380" max="7380" width="13.7109375" style="1" bestFit="1" customWidth="1"/>
    <col min="7381" max="7384" width="9.140625" style="1"/>
    <col min="7385" max="7385" width="69.5703125" style="1" customWidth="1"/>
    <col min="7386" max="7630" width="9.140625" style="1"/>
    <col min="7631" max="7631" width="3.5703125" style="1" customWidth="1"/>
    <col min="7632" max="7632" width="52.42578125" style="1" customWidth="1"/>
    <col min="7633" max="7633" width="7.7109375" style="1" bestFit="1" customWidth="1"/>
    <col min="7634" max="7634" width="7" style="1" customWidth="1"/>
    <col min="7635" max="7635" width="12.7109375" style="1" bestFit="1" customWidth="1"/>
    <col min="7636" max="7636" width="13.7109375" style="1" bestFit="1" customWidth="1"/>
    <col min="7637" max="7640" width="9.140625" style="1"/>
    <col min="7641" max="7641" width="69.5703125" style="1" customWidth="1"/>
    <col min="7642" max="7886" width="9.140625" style="1"/>
    <col min="7887" max="7887" width="3.5703125" style="1" customWidth="1"/>
    <col min="7888" max="7888" width="52.42578125" style="1" customWidth="1"/>
    <col min="7889" max="7889" width="7.7109375" style="1" bestFit="1" customWidth="1"/>
    <col min="7890" max="7890" width="7" style="1" customWidth="1"/>
    <col min="7891" max="7891" width="12.7109375" style="1" bestFit="1" customWidth="1"/>
    <col min="7892" max="7892" width="13.7109375" style="1" bestFit="1" customWidth="1"/>
    <col min="7893" max="7896" width="9.140625" style="1"/>
    <col min="7897" max="7897" width="69.5703125" style="1" customWidth="1"/>
    <col min="7898" max="8142" width="9.140625" style="1"/>
    <col min="8143" max="8143" width="3.5703125" style="1" customWidth="1"/>
    <col min="8144" max="8144" width="52.42578125" style="1" customWidth="1"/>
    <col min="8145" max="8145" width="7.7109375" style="1" bestFit="1" customWidth="1"/>
    <col min="8146" max="8146" width="7" style="1" customWidth="1"/>
    <col min="8147" max="8147" width="12.7109375" style="1" bestFit="1" customWidth="1"/>
    <col min="8148" max="8148" width="13.7109375" style="1" bestFit="1" customWidth="1"/>
    <col min="8149" max="8152" width="9.140625" style="1"/>
    <col min="8153" max="8153" width="69.5703125" style="1" customWidth="1"/>
    <col min="8154" max="8398" width="9.140625" style="1"/>
    <col min="8399" max="8399" width="3.5703125" style="1" customWidth="1"/>
    <col min="8400" max="8400" width="52.42578125" style="1" customWidth="1"/>
    <col min="8401" max="8401" width="7.7109375" style="1" bestFit="1" customWidth="1"/>
    <col min="8402" max="8402" width="7" style="1" customWidth="1"/>
    <col min="8403" max="8403" width="12.7109375" style="1" bestFit="1" customWidth="1"/>
    <col min="8404" max="8404" width="13.7109375" style="1" bestFit="1" customWidth="1"/>
    <col min="8405" max="8408" width="9.140625" style="1"/>
    <col min="8409" max="8409" width="69.5703125" style="1" customWidth="1"/>
    <col min="8410" max="8654" width="9.140625" style="1"/>
    <col min="8655" max="8655" width="3.5703125" style="1" customWidth="1"/>
    <col min="8656" max="8656" width="52.42578125" style="1" customWidth="1"/>
    <col min="8657" max="8657" width="7.7109375" style="1" bestFit="1" customWidth="1"/>
    <col min="8658" max="8658" width="7" style="1" customWidth="1"/>
    <col min="8659" max="8659" width="12.7109375" style="1" bestFit="1" customWidth="1"/>
    <col min="8660" max="8660" width="13.7109375" style="1" bestFit="1" customWidth="1"/>
    <col min="8661" max="8664" width="9.140625" style="1"/>
    <col min="8665" max="8665" width="69.5703125" style="1" customWidth="1"/>
    <col min="8666" max="8910" width="9.140625" style="1"/>
    <col min="8911" max="8911" width="3.5703125" style="1" customWidth="1"/>
    <col min="8912" max="8912" width="52.42578125" style="1" customWidth="1"/>
    <col min="8913" max="8913" width="7.7109375" style="1" bestFit="1" customWidth="1"/>
    <col min="8914" max="8914" width="7" style="1" customWidth="1"/>
    <col min="8915" max="8915" width="12.7109375" style="1" bestFit="1" customWidth="1"/>
    <col min="8916" max="8916" width="13.7109375" style="1" bestFit="1" customWidth="1"/>
    <col min="8917" max="8920" width="9.140625" style="1"/>
    <col min="8921" max="8921" width="69.5703125" style="1" customWidth="1"/>
    <col min="8922" max="9166" width="9.140625" style="1"/>
    <col min="9167" max="9167" width="3.5703125" style="1" customWidth="1"/>
    <col min="9168" max="9168" width="52.42578125" style="1" customWidth="1"/>
    <col min="9169" max="9169" width="7.7109375" style="1" bestFit="1" customWidth="1"/>
    <col min="9170" max="9170" width="7" style="1" customWidth="1"/>
    <col min="9171" max="9171" width="12.7109375" style="1" bestFit="1" customWidth="1"/>
    <col min="9172" max="9172" width="13.7109375" style="1" bestFit="1" customWidth="1"/>
    <col min="9173" max="9176" width="9.140625" style="1"/>
    <col min="9177" max="9177" width="69.5703125" style="1" customWidth="1"/>
    <col min="9178" max="9422" width="9.140625" style="1"/>
    <col min="9423" max="9423" width="3.5703125" style="1" customWidth="1"/>
    <col min="9424" max="9424" width="52.42578125" style="1" customWidth="1"/>
    <col min="9425" max="9425" width="7.7109375" style="1" bestFit="1" customWidth="1"/>
    <col min="9426" max="9426" width="7" style="1" customWidth="1"/>
    <col min="9427" max="9427" width="12.7109375" style="1" bestFit="1" customWidth="1"/>
    <col min="9428" max="9428" width="13.7109375" style="1" bestFit="1" customWidth="1"/>
    <col min="9429" max="9432" width="9.140625" style="1"/>
    <col min="9433" max="9433" width="69.5703125" style="1" customWidth="1"/>
    <col min="9434" max="9678" width="9.140625" style="1"/>
    <col min="9679" max="9679" width="3.5703125" style="1" customWidth="1"/>
    <col min="9680" max="9680" width="52.42578125" style="1" customWidth="1"/>
    <col min="9681" max="9681" width="7.7109375" style="1" bestFit="1" customWidth="1"/>
    <col min="9682" max="9682" width="7" style="1" customWidth="1"/>
    <col min="9683" max="9683" width="12.7109375" style="1" bestFit="1" customWidth="1"/>
    <col min="9684" max="9684" width="13.7109375" style="1" bestFit="1" customWidth="1"/>
    <col min="9685" max="9688" width="9.140625" style="1"/>
    <col min="9689" max="9689" width="69.5703125" style="1" customWidth="1"/>
    <col min="9690" max="9934" width="9.140625" style="1"/>
    <col min="9935" max="9935" width="3.5703125" style="1" customWidth="1"/>
    <col min="9936" max="9936" width="52.42578125" style="1" customWidth="1"/>
    <col min="9937" max="9937" width="7.7109375" style="1" bestFit="1" customWidth="1"/>
    <col min="9938" max="9938" width="7" style="1" customWidth="1"/>
    <col min="9939" max="9939" width="12.7109375" style="1" bestFit="1" customWidth="1"/>
    <col min="9940" max="9940" width="13.7109375" style="1" bestFit="1" customWidth="1"/>
    <col min="9941" max="9944" width="9.140625" style="1"/>
    <col min="9945" max="9945" width="69.5703125" style="1" customWidth="1"/>
    <col min="9946" max="10190" width="9.140625" style="1"/>
    <col min="10191" max="10191" width="3.5703125" style="1" customWidth="1"/>
    <col min="10192" max="10192" width="52.42578125" style="1" customWidth="1"/>
    <col min="10193" max="10193" width="7.7109375" style="1" bestFit="1" customWidth="1"/>
    <col min="10194" max="10194" width="7" style="1" customWidth="1"/>
    <col min="10195" max="10195" width="12.7109375" style="1" bestFit="1" customWidth="1"/>
    <col min="10196" max="10196" width="13.7109375" style="1" bestFit="1" customWidth="1"/>
    <col min="10197" max="10200" width="9.140625" style="1"/>
    <col min="10201" max="10201" width="69.5703125" style="1" customWidth="1"/>
    <col min="10202" max="10446" width="9.140625" style="1"/>
    <col min="10447" max="10447" width="3.5703125" style="1" customWidth="1"/>
    <col min="10448" max="10448" width="52.42578125" style="1" customWidth="1"/>
    <col min="10449" max="10449" width="7.7109375" style="1" bestFit="1" customWidth="1"/>
    <col min="10450" max="10450" width="7" style="1" customWidth="1"/>
    <col min="10451" max="10451" width="12.7109375" style="1" bestFit="1" customWidth="1"/>
    <col min="10452" max="10452" width="13.7109375" style="1" bestFit="1" customWidth="1"/>
    <col min="10453" max="10456" width="9.140625" style="1"/>
    <col min="10457" max="10457" width="69.5703125" style="1" customWidth="1"/>
    <col min="10458" max="10702" width="9.140625" style="1"/>
    <col min="10703" max="10703" width="3.5703125" style="1" customWidth="1"/>
    <col min="10704" max="10704" width="52.42578125" style="1" customWidth="1"/>
    <col min="10705" max="10705" width="7.7109375" style="1" bestFit="1" customWidth="1"/>
    <col min="10706" max="10706" width="7" style="1" customWidth="1"/>
    <col min="10707" max="10707" width="12.7109375" style="1" bestFit="1" customWidth="1"/>
    <col min="10708" max="10708" width="13.7109375" style="1" bestFit="1" customWidth="1"/>
    <col min="10709" max="10712" width="9.140625" style="1"/>
    <col min="10713" max="10713" width="69.5703125" style="1" customWidth="1"/>
    <col min="10714" max="10958" width="9.140625" style="1"/>
    <col min="10959" max="10959" width="3.5703125" style="1" customWidth="1"/>
    <col min="10960" max="10960" width="52.42578125" style="1" customWidth="1"/>
    <col min="10961" max="10961" width="7.7109375" style="1" bestFit="1" customWidth="1"/>
    <col min="10962" max="10962" width="7" style="1" customWidth="1"/>
    <col min="10963" max="10963" width="12.7109375" style="1" bestFit="1" customWidth="1"/>
    <col min="10964" max="10964" width="13.7109375" style="1" bestFit="1" customWidth="1"/>
    <col min="10965" max="10968" width="9.140625" style="1"/>
    <col min="10969" max="10969" width="69.5703125" style="1" customWidth="1"/>
    <col min="10970" max="11214" width="9.140625" style="1"/>
    <col min="11215" max="11215" width="3.5703125" style="1" customWidth="1"/>
    <col min="11216" max="11216" width="52.42578125" style="1" customWidth="1"/>
    <col min="11217" max="11217" width="7.7109375" style="1" bestFit="1" customWidth="1"/>
    <col min="11218" max="11218" width="7" style="1" customWidth="1"/>
    <col min="11219" max="11219" width="12.7109375" style="1" bestFit="1" customWidth="1"/>
    <col min="11220" max="11220" width="13.7109375" style="1" bestFit="1" customWidth="1"/>
    <col min="11221" max="11224" width="9.140625" style="1"/>
    <col min="11225" max="11225" width="69.5703125" style="1" customWidth="1"/>
    <col min="11226" max="11470" width="9.140625" style="1"/>
    <col min="11471" max="11471" width="3.5703125" style="1" customWidth="1"/>
    <col min="11472" max="11472" width="52.42578125" style="1" customWidth="1"/>
    <col min="11473" max="11473" width="7.7109375" style="1" bestFit="1" customWidth="1"/>
    <col min="11474" max="11474" width="7" style="1" customWidth="1"/>
    <col min="11475" max="11475" width="12.7109375" style="1" bestFit="1" customWidth="1"/>
    <col min="11476" max="11476" width="13.7109375" style="1" bestFit="1" customWidth="1"/>
    <col min="11477" max="11480" width="9.140625" style="1"/>
    <col min="11481" max="11481" width="69.5703125" style="1" customWidth="1"/>
    <col min="11482" max="11726" width="9.140625" style="1"/>
    <col min="11727" max="11727" width="3.5703125" style="1" customWidth="1"/>
    <col min="11728" max="11728" width="52.42578125" style="1" customWidth="1"/>
    <col min="11729" max="11729" width="7.7109375" style="1" bestFit="1" customWidth="1"/>
    <col min="11730" max="11730" width="7" style="1" customWidth="1"/>
    <col min="11731" max="11731" width="12.7109375" style="1" bestFit="1" customWidth="1"/>
    <col min="11732" max="11732" width="13.7109375" style="1" bestFit="1" customWidth="1"/>
    <col min="11733" max="11736" width="9.140625" style="1"/>
    <col min="11737" max="11737" width="69.5703125" style="1" customWidth="1"/>
    <col min="11738" max="11982" width="9.140625" style="1"/>
    <col min="11983" max="11983" width="3.5703125" style="1" customWidth="1"/>
    <col min="11984" max="11984" width="52.42578125" style="1" customWidth="1"/>
    <col min="11985" max="11985" width="7.7109375" style="1" bestFit="1" customWidth="1"/>
    <col min="11986" max="11986" width="7" style="1" customWidth="1"/>
    <col min="11987" max="11987" width="12.7109375" style="1" bestFit="1" customWidth="1"/>
    <col min="11988" max="11988" width="13.7109375" style="1" bestFit="1" customWidth="1"/>
    <col min="11989" max="11992" width="9.140625" style="1"/>
    <col min="11993" max="11993" width="69.5703125" style="1" customWidth="1"/>
    <col min="11994" max="12238" width="9.140625" style="1"/>
    <col min="12239" max="12239" width="3.5703125" style="1" customWidth="1"/>
    <col min="12240" max="12240" width="52.42578125" style="1" customWidth="1"/>
    <col min="12241" max="12241" width="7.7109375" style="1" bestFit="1" customWidth="1"/>
    <col min="12242" max="12242" width="7" style="1" customWidth="1"/>
    <col min="12243" max="12243" width="12.7109375" style="1" bestFit="1" customWidth="1"/>
    <col min="12244" max="12244" width="13.7109375" style="1" bestFit="1" customWidth="1"/>
    <col min="12245" max="12248" width="9.140625" style="1"/>
    <col min="12249" max="12249" width="69.5703125" style="1" customWidth="1"/>
    <col min="12250" max="12494" width="9.140625" style="1"/>
    <col min="12495" max="12495" width="3.5703125" style="1" customWidth="1"/>
    <col min="12496" max="12496" width="52.42578125" style="1" customWidth="1"/>
    <col min="12497" max="12497" width="7.7109375" style="1" bestFit="1" customWidth="1"/>
    <col min="12498" max="12498" width="7" style="1" customWidth="1"/>
    <col min="12499" max="12499" width="12.7109375" style="1" bestFit="1" customWidth="1"/>
    <col min="12500" max="12500" width="13.7109375" style="1" bestFit="1" customWidth="1"/>
    <col min="12501" max="12504" width="9.140625" style="1"/>
    <col min="12505" max="12505" width="69.5703125" style="1" customWidth="1"/>
    <col min="12506" max="12750" width="9.140625" style="1"/>
    <col min="12751" max="12751" width="3.5703125" style="1" customWidth="1"/>
    <col min="12752" max="12752" width="52.42578125" style="1" customWidth="1"/>
    <col min="12753" max="12753" width="7.7109375" style="1" bestFit="1" customWidth="1"/>
    <col min="12754" max="12754" width="7" style="1" customWidth="1"/>
    <col min="12755" max="12755" width="12.7109375" style="1" bestFit="1" customWidth="1"/>
    <col min="12756" max="12756" width="13.7109375" style="1" bestFit="1" customWidth="1"/>
    <col min="12757" max="12760" width="9.140625" style="1"/>
    <col min="12761" max="12761" width="69.5703125" style="1" customWidth="1"/>
    <col min="12762" max="13006" width="9.140625" style="1"/>
    <col min="13007" max="13007" width="3.5703125" style="1" customWidth="1"/>
    <col min="13008" max="13008" width="52.42578125" style="1" customWidth="1"/>
    <col min="13009" max="13009" width="7.7109375" style="1" bestFit="1" customWidth="1"/>
    <col min="13010" max="13010" width="7" style="1" customWidth="1"/>
    <col min="13011" max="13011" width="12.7109375" style="1" bestFit="1" customWidth="1"/>
    <col min="13012" max="13012" width="13.7109375" style="1" bestFit="1" customWidth="1"/>
    <col min="13013" max="13016" width="9.140625" style="1"/>
    <col min="13017" max="13017" width="69.5703125" style="1" customWidth="1"/>
    <col min="13018" max="13262" width="9.140625" style="1"/>
    <col min="13263" max="13263" width="3.5703125" style="1" customWidth="1"/>
    <col min="13264" max="13264" width="52.42578125" style="1" customWidth="1"/>
    <col min="13265" max="13265" width="7.7109375" style="1" bestFit="1" customWidth="1"/>
    <col min="13266" max="13266" width="7" style="1" customWidth="1"/>
    <col min="13267" max="13267" width="12.7109375" style="1" bestFit="1" customWidth="1"/>
    <col min="13268" max="13268" width="13.7109375" style="1" bestFit="1" customWidth="1"/>
    <col min="13269" max="13272" width="9.140625" style="1"/>
    <col min="13273" max="13273" width="69.5703125" style="1" customWidth="1"/>
    <col min="13274" max="13518" width="9.140625" style="1"/>
    <col min="13519" max="13519" width="3.5703125" style="1" customWidth="1"/>
    <col min="13520" max="13520" width="52.42578125" style="1" customWidth="1"/>
    <col min="13521" max="13521" width="7.7109375" style="1" bestFit="1" customWidth="1"/>
    <col min="13522" max="13522" width="7" style="1" customWidth="1"/>
    <col min="13523" max="13523" width="12.7109375" style="1" bestFit="1" customWidth="1"/>
    <col min="13524" max="13524" width="13.7109375" style="1" bestFit="1" customWidth="1"/>
    <col min="13525" max="13528" width="9.140625" style="1"/>
    <col min="13529" max="13529" width="69.5703125" style="1" customWidth="1"/>
    <col min="13530" max="13774" width="9.140625" style="1"/>
    <col min="13775" max="13775" width="3.5703125" style="1" customWidth="1"/>
    <col min="13776" max="13776" width="52.42578125" style="1" customWidth="1"/>
    <col min="13777" max="13777" width="7.7109375" style="1" bestFit="1" customWidth="1"/>
    <col min="13778" max="13778" width="7" style="1" customWidth="1"/>
    <col min="13779" max="13779" width="12.7109375" style="1" bestFit="1" customWidth="1"/>
    <col min="13780" max="13780" width="13.7109375" style="1" bestFit="1" customWidth="1"/>
    <col min="13781" max="13784" width="9.140625" style="1"/>
    <col min="13785" max="13785" width="69.5703125" style="1" customWidth="1"/>
    <col min="13786" max="14030" width="9.140625" style="1"/>
    <col min="14031" max="14031" width="3.5703125" style="1" customWidth="1"/>
    <col min="14032" max="14032" width="52.42578125" style="1" customWidth="1"/>
    <col min="14033" max="14033" width="7.7109375" style="1" bestFit="1" customWidth="1"/>
    <col min="14034" max="14034" width="7" style="1" customWidth="1"/>
    <col min="14035" max="14035" width="12.7109375" style="1" bestFit="1" customWidth="1"/>
    <col min="14036" max="14036" width="13.7109375" style="1" bestFit="1" customWidth="1"/>
    <col min="14037" max="14040" width="9.140625" style="1"/>
    <col min="14041" max="14041" width="69.5703125" style="1" customWidth="1"/>
    <col min="14042" max="14286" width="9.140625" style="1"/>
    <col min="14287" max="14287" width="3.5703125" style="1" customWidth="1"/>
    <col min="14288" max="14288" width="52.42578125" style="1" customWidth="1"/>
    <col min="14289" max="14289" width="7.7109375" style="1" bestFit="1" customWidth="1"/>
    <col min="14290" max="14290" width="7" style="1" customWidth="1"/>
    <col min="14291" max="14291" width="12.7109375" style="1" bestFit="1" customWidth="1"/>
    <col min="14292" max="14292" width="13.7109375" style="1" bestFit="1" customWidth="1"/>
    <col min="14293" max="14296" width="9.140625" style="1"/>
    <col min="14297" max="14297" width="69.5703125" style="1" customWidth="1"/>
    <col min="14298" max="14542" width="9.140625" style="1"/>
    <col min="14543" max="14543" width="3.5703125" style="1" customWidth="1"/>
    <col min="14544" max="14544" width="52.42578125" style="1" customWidth="1"/>
    <col min="14545" max="14545" width="7.7109375" style="1" bestFit="1" customWidth="1"/>
    <col min="14546" max="14546" width="7" style="1" customWidth="1"/>
    <col min="14547" max="14547" width="12.7109375" style="1" bestFit="1" customWidth="1"/>
    <col min="14548" max="14548" width="13.7109375" style="1" bestFit="1" customWidth="1"/>
    <col min="14549" max="14552" width="9.140625" style="1"/>
    <col min="14553" max="14553" width="69.5703125" style="1" customWidth="1"/>
    <col min="14554" max="14798" width="9.140625" style="1"/>
    <col min="14799" max="14799" width="3.5703125" style="1" customWidth="1"/>
    <col min="14800" max="14800" width="52.42578125" style="1" customWidth="1"/>
    <col min="14801" max="14801" width="7.7109375" style="1" bestFit="1" customWidth="1"/>
    <col min="14802" max="14802" width="7" style="1" customWidth="1"/>
    <col min="14803" max="14803" width="12.7109375" style="1" bestFit="1" customWidth="1"/>
    <col min="14804" max="14804" width="13.7109375" style="1" bestFit="1" customWidth="1"/>
    <col min="14805" max="14808" width="9.140625" style="1"/>
    <col min="14809" max="14809" width="69.5703125" style="1" customWidth="1"/>
    <col min="14810" max="15054" width="9.140625" style="1"/>
    <col min="15055" max="15055" width="3.5703125" style="1" customWidth="1"/>
    <col min="15056" max="15056" width="52.42578125" style="1" customWidth="1"/>
    <col min="15057" max="15057" width="7.7109375" style="1" bestFit="1" customWidth="1"/>
    <col min="15058" max="15058" width="7" style="1" customWidth="1"/>
    <col min="15059" max="15059" width="12.7109375" style="1" bestFit="1" customWidth="1"/>
    <col min="15060" max="15060" width="13.7109375" style="1" bestFit="1" customWidth="1"/>
    <col min="15061" max="15064" width="9.140625" style="1"/>
    <col min="15065" max="15065" width="69.5703125" style="1" customWidth="1"/>
    <col min="15066" max="15310" width="9.140625" style="1"/>
    <col min="15311" max="15311" width="3.5703125" style="1" customWidth="1"/>
    <col min="15312" max="15312" width="52.42578125" style="1" customWidth="1"/>
    <col min="15313" max="15313" width="7.7109375" style="1" bestFit="1" customWidth="1"/>
    <col min="15314" max="15314" width="7" style="1" customWidth="1"/>
    <col min="15315" max="15315" width="12.7109375" style="1" bestFit="1" customWidth="1"/>
    <col min="15316" max="15316" width="13.7109375" style="1" bestFit="1" customWidth="1"/>
    <col min="15317" max="15320" width="9.140625" style="1"/>
    <col min="15321" max="15321" width="69.5703125" style="1" customWidth="1"/>
    <col min="15322" max="15566" width="9.140625" style="1"/>
    <col min="15567" max="15567" width="3.5703125" style="1" customWidth="1"/>
    <col min="15568" max="15568" width="52.42578125" style="1" customWidth="1"/>
    <col min="15569" max="15569" width="7.7109375" style="1" bestFit="1" customWidth="1"/>
    <col min="15570" max="15570" width="7" style="1" customWidth="1"/>
    <col min="15571" max="15571" width="12.7109375" style="1" bestFit="1" customWidth="1"/>
    <col min="15572" max="15572" width="13.7109375" style="1" bestFit="1" customWidth="1"/>
    <col min="15573" max="15576" width="9.140625" style="1"/>
    <col min="15577" max="15577" width="69.5703125" style="1" customWidth="1"/>
    <col min="15578" max="15822" width="9.140625" style="1"/>
    <col min="15823" max="15823" width="3.5703125" style="1" customWidth="1"/>
    <col min="15824" max="15824" width="52.42578125" style="1" customWidth="1"/>
    <col min="15825" max="15825" width="7.7109375" style="1" bestFit="1" customWidth="1"/>
    <col min="15826" max="15826" width="7" style="1" customWidth="1"/>
    <col min="15827" max="15827" width="12.7109375" style="1" bestFit="1" customWidth="1"/>
    <col min="15828" max="15828" width="13.7109375" style="1" bestFit="1" customWidth="1"/>
    <col min="15829" max="15832" width="9.140625" style="1"/>
    <col min="15833" max="15833" width="69.5703125" style="1" customWidth="1"/>
    <col min="15834" max="16078" width="9.140625" style="1"/>
    <col min="16079" max="16079" width="3.5703125" style="1" customWidth="1"/>
    <col min="16080" max="16080" width="52.42578125" style="1" customWidth="1"/>
    <col min="16081" max="16081" width="7.7109375" style="1" bestFit="1" customWidth="1"/>
    <col min="16082" max="16082" width="7" style="1" customWidth="1"/>
    <col min="16083" max="16083" width="12.7109375" style="1" bestFit="1" customWidth="1"/>
    <col min="16084" max="16084" width="13.7109375" style="1" bestFit="1" customWidth="1"/>
    <col min="16085" max="16088" width="9.140625" style="1"/>
    <col min="16089" max="16089" width="69.5703125" style="1" customWidth="1"/>
    <col min="16090" max="16384" width="9.140625" style="1"/>
  </cols>
  <sheetData>
    <row r="1" spans="1:7">
      <c r="A1" s="195" t="s">
        <v>509</v>
      </c>
      <c r="B1" s="196"/>
      <c r="C1" s="196"/>
      <c r="D1" s="196"/>
      <c r="E1" s="196"/>
      <c r="F1" s="196"/>
      <c r="G1" s="197"/>
    </row>
    <row r="2" spans="1:7" ht="22.5" customHeight="1">
      <c r="A2" s="198" t="s">
        <v>7</v>
      </c>
      <c r="B2" s="199" t="s">
        <v>0</v>
      </c>
      <c r="C2" s="200" t="s">
        <v>1</v>
      </c>
      <c r="D2" s="201" t="s">
        <v>2</v>
      </c>
      <c r="E2" s="202" t="s">
        <v>5</v>
      </c>
      <c r="F2" s="202" t="s">
        <v>6</v>
      </c>
      <c r="G2" s="203" t="s">
        <v>796</v>
      </c>
    </row>
    <row r="3" spans="1:7" s="210" customFormat="1" ht="12.75">
      <c r="A3" s="204"/>
      <c r="B3" s="205" t="s">
        <v>510</v>
      </c>
      <c r="C3" s="206"/>
      <c r="D3" s="207"/>
      <c r="E3" s="208"/>
      <c r="F3" s="208"/>
      <c r="G3" s="209"/>
    </row>
    <row r="4" spans="1:7">
      <c r="A4" s="211"/>
      <c r="B4" s="212"/>
      <c r="C4" s="213"/>
      <c r="D4" s="214"/>
      <c r="E4" s="215"/>
      <c r="F4" s="215"/>
      <c r="G4" s="216"/>
    </row>
    <row r="5" spans="1:7" s="218" customFormat="1" ht="51">
      <c r="A5" s="211">
        <f>COUNT(#REF!)+1</f>
        <v>1</v>
      </c>
      <c r="B5" s="217" t="s">
        <v>624</v>
      </c>
      <c r="C5" s="213" t="s">
        <v>625</v>
      </c>
      <c r="D5" s="214">
        <v>1</v>
      </c>
      <c r="E5" s="215"/>
      <c r="F5" s="215"/>
      <c r="G5" s="216"/>
    </row>
    <row r="6" spans="1:7" s="218" customFormat="1">
      <c r="A6" s="211"/>
      <c r="B6" s="217"/>
      <c r="C6" s="213"/>
      <c r="D6" s="214"/>
      <c r="E6" s="215"/>
      <c r="F6" s="215"/>
      <c r="G6" s="216"/>
    </row>
    <row r="7" spans="1:7" s="218" customFormat="1" ht="51">
      <c r="A7" s="219">
        <f>COUNT($A$4:$A6)+1</f>
        <v>2</v>
      </c>
      <c r="B7" s="217" t="s">
        <v>626</v>
      </c>
      <c r="C7" s="213" t="s">
        <v>9</v>
      </c>
      <c r="D7" s="214">
        <v>200</v>
      </c>
      <c r="E7" s="215"/>
      <c r="F7" s="215"/>
      <c r="G7" s="216"/>
    </row>
    <row r="8" spans="1:7">
      <c r="A8" s="219"/>
      <c r="B8" s="220"/>
      <c r="C8" s="213"/>
      <c r="D8" s="214"/>
      <c r="E8" s="215"/>
      <c r="F8" s="215"/>
      <c r="G8" s="216"/>
    </row>
    <row r="9" spans="1:7" ht="38.25">
      <c r="A9" s="219">
        <f>COUNT($A$4:$A8)+1</f>
        <v>3</v>
      </c>
      <c r="B9" s="220" t="s">
        <v>627</v>
      </c>
      <c r="C9" s="213" t="s">
        <v>9</v>
      </c>
      <c r="D9" s="214">
        <v>138</v>
      </c>
      <c r="E9" s="215"/>
      <c r="F9" s="215"/>
      <c r="G9" s="216"/>
    </row>
    <row r="10" spans="1:7">
      <c r="A10" s="219"/>
      <c r="B10" s="220"/>
      <c r="C10" s="213"/>
      <c r="D10" s="214"/>
      <c r="E10" s="215"/>
      <c r="F10" s="215"/>
      <c r="G10" s="216"/>
    </row>
    <row r="11" spans="1:7" ht="25.5">
      <c r="A11" s="219">
        <f>COUNT($A$4:$A10)+1</f>
        <v>4</v>
      </c>
      <c r="B11" s="220" t="s">
        <v>797</v>
      </c>
      <c r="C11" s="213" t="s">
        <v>9</v>
      </c>
      <c r="D11" s="214">
        <v>50</v>
      </c>
      <c r="E11" s="215"/>
      <c r="F11" s="215"/>
      <c r="G11" s="216"/>
    </row>
    <row r="12" spans="1:7" s="218" customFormat="1">
      <c r="A12" s="219"/>
      <c r="B12" s="217"/>
      <c r="C12" s="213"/>
      <c r="D12" s="214"/>
      <c r="E12" s="215"/>
      <c r="F12" s="215"/>
      <c r="G12" s="216"/>
    </row>
    <row r="13" spans="1:7" s="218" customFormat="1" ht="38.25">
      <c r="A13" s="219">
        <f>COUNT($A$4:$A12)+1</f>
        <v>5</v>
      </c>
      <c r="B13" s="217" t="s">
        <v>628</v>
      </c>
      <c r="C13" s="213" t="s">
        <v>9</v>
      </c>
      <c r="D13" s="214">
        <v>12</v>
      </c>
      <c r="E13" s="215"/>
      <c r="F13" s="215"/>
      <c r="G13" s="216"/>
    </row>
    <row r="14" spans="1:7">
      <c r="A14" s="219"/>
      <c r="B14" s="220"/>
      <c r="C14" s="213"/>
      <c r="D14" s="214"/>
      <c r="E14" s="215"/>
      <c r="F14" s="215"/>
      <c r="G14" s="216"/>
    </row>
    <row r="15" spans="1:7" ht="38.25">
      <c r="A15" s="219">
        <f>COUNT($A$4:$A14)+1</f>
        <v>6</v>
      </c>
      <c r="B15" s="220" t="s">
        <v>629</v>
      </c>
      <c r="C15" s="213" t="s">
        <v>630</v>
      </c>
      <c r="D15" s="214">
        <v>2</v>
      </c>
      <c r="E15" s="215"/>
      <c r="F15" s="215"/>
      <c r="G15" s="216"/>
    </row>
    <row r="16" spans="1:7" s="218" customFormat="1">
      <c r="A16" s="219"/>
      <c r="B16" s="217"/>
      <c r="C16" s="213"/>
      <c r="D16" s="214"/>
      <c r="E16" s="215"/>
      <c r="F16" s="215"/>
      <c r="G16" s="216"/>
    </row>
    <row r="17" spans="1:7" s="218" customFormat="1" ht="38.25">
      <c r="A17" s="219">
        <f>COUNT($A$4:$A16)+1</f>
        <v>7</v>
      </c>
      <c r="B17" s="221" t="s">
        <v>631</v>
      </c>
      <c r="C17" s="213" t="s">
        <v>632</v>
      </c>
      <c r="D17" s="214">
        <v>12</v>
      </c>
      <c r="E17" s="215"/>
      <c r="F17" s="215"/>
      <c r="G17" s="216"/>
    </row>
    <row r="18" spans="1:7" s="218" customFormat="1">
      <c r="A18" s="219"/>
      <c r="B18" s="217"/>
      <c r="C18" s="213"/>
      <c r="D18" s="214"/>
      <c r="E18" s="215"/>
      <c r="F18" s="215"/>
      <c r="G18" s="216"/>
    </row>
    <row r="19" spans="1:7" s="218" customFormat="1">
      <c r="A19" s="219">
        <f>COUNT($A$4:$A18)+1</f>
        <v>8</v>
      </c>
      <c r="B19" s="222" t="s">
        <v>633</v>
      </c>
      <c r="C19" s="213" t="s">
        <v>625</v>
      </c>
      <c r="D19" s="214">
        <v>6</v>
      </c>
      <c r="E19" s="215"/>
      <c r="F19" s="215"/>
      <c r="G19" s="216"/>
    </row>
    <row r="20" spans="1:7" s="218" customFormat="1">
      <c r="A20" s="219"/>
      <c r="B20" s="217"/>
      <c r="C20" s="213"/>
      <c r="D20" s="214"/>
      <c r="E20" s="215"/>
      <c r="F20" s="215"/>
      <c r="G20" s="216"/>
    </row>
    <row r="21" spans="1:7" s="218" customFormat="1">
      <c r="A21" s="219">
        <f>COUNT($A$4:$A20)+1</f>
        <v>9</v>
      </c>
      <c r="B21" s="222" t="s">
        <v>634</v>
      </c>
      <c r="C21" s="213" t="s">
        <v>625</v>
      </c>
      <c r="D21" s="214">
        <v>1</v>
      </c>
      <c r="E21" s="215"/>
      <c r="F21" s="215"/>
      <c r="G21" s="216"/>
    </row>
    <row r="22" spans="1:7" s="210" customFormat="1" ht="12.75">
      <c r="A22" s="204"/>
      <c r="B22" s="205" t="s">
        <v>511</v>
      </c>
      <c r="C22" s="206"/>
      <c r="D22" s="207"/>
      <c r="E22" s="208"/>
      <c r="F22" s="215"/>
      <c r="G22" s="209"/>
    </row>
    <row r="23" spans="1:7">
      <c r="A23" s="211"/>
      <c r="B23" s="212"/>
      <c r="C23" s="213"/>
      <c r="D23" s="214"/>
      <c r="E23" s="215"/>
      <c r="F23" s="215"/>
      <c r="G23" s="216"/>
    </row>
    <row r="24" spans="1:7">
      <c r="A24" s="211"/>
      <c r="B24" s="212" t="s">
        <v>635</v>
      </c>
      <c r="C24" s="213"/>
      <c r="D24" s="214"/>
      <c r="E24" s="215"/>
      <c r="F24" s="215"/>
      <c r="G24" s="216"/>
    </row>
    <row r="25" spans="1:7" s="218" customFormat="1" ht="51">
      <c r="A25" s="211">
        <f>COUNT(#REF!)+1</f>
        <v>1</v>
      </c>
      <c r="B25" s="217" t="s">
        <v>636</v>
      </c>
      <c r="C25" s="213" t="s">
        <v>625</v>
      </c>
      <c r="D25" s="214">
        <v>1</v>
      </c>
      <c r="E25" s="215"/>
      <c r="F25" s="215"/>
      <c r="G25" s="216"/>
    </row>
    <row r="26" spans="1:7" s="218" customFormat="1">
      <c r="A26" s="211"/>
      <c r="B26" s="217"/>
      <c r="C26" s="213"/>
      <c r="D26" s="214"/>
      <c r="E26" s="215"/>
      <c r="F26" s="215"/>
      <c r="G26" s="216"/>
    </row>
    <row r="27" spans="1:7" s="218" customFormat="1" ht="25.5">
      <c r="A27" s="219">
        <f>COUNT($A$25:$A26)+1</f>
        <v>2</v>
      </c>
      <c r="B27" s="217" t="s">
        <v>637</v>
      </c>
      <c r="C27" s="213" t="s">
        <v>625</v>
      </c>
      <c r="D27" s="214">
        <v>2</v>
      </c>
      <c r="E27" s="215"/>
      <c r="F27" s="215"/>
      <c r="G27" s="216"/>
    </row>
    <row r="28" spans="1:7">
      <c r="A28" s="219"/>
      <c r="B28" s="220"/>
      <c r="C28" s="213"/>
      <c r="D28" s="214"/>
      <c r="E28" s="215"/>
      <c r="F28" s="215"/>
      <c r="G28" s="216"/>
    </row>
    <row r="29" spans="1:7" ht="38.25">
      <c r="A29" s="219">
        <f>COUNT($A$25:$A28)+1</f>
        <v>3</v>
      </c>
      <c r="B29" s="220" t="s">
        <v>638</v>
      </c>
      <c r="C29" s="213" t="s">
        <v>639</v>
      </c>
      <c r="D29" s="214">
        <v>2592</v>
      </c>
      <c r="E29" s="215"/>
      <c r="F29" s="215"/>
      <c r="G29" s="216"/>
    </row>
    <row r="30" spans="1:7">
      <c r="A30" s="219"/>
      <c r="B30" s="220"/>
      <c r="C30" s="213"/>
      <c r="D30" s="214"/>
      <c r="E30" s="215"/>
      <c r="F30" s="215"/>
      <c r="G30" s="216"/>
    </row>
    <row r="31" spans="1:7" ht="25.5">
      <c r="A31" s="219">
        <f>COUNT($A$25:$A30)+1</f>
        <v>4</v>
      </c>
      <c r="B31" s="220" t="s">
        <v>640</v>
      </c>
      <c r="C31" s="213" t="s">
        <v>639</v>
      </c>
      <c r="D31" s="214">
        <v>70</v>
      </c>
      <c r="E31" s="215"/>
      <c r="F31" s="215"/>
      <c r="G31" s="216"/>
    </row>
    <row r="32" spans="1:7">
      <c r="A32" s="219"/>
      <c r="B32" s="220"/>
      <c r="C32" s="213"/>
      <c r="D32" s="214"/>
      <c r="E32" s="215"/>
      <c r="F32" s="215"/>
      <c r="G32" s="216"/>
    </row>
    <row r="33" spans="1:7">
      <c r="A33" s="211"/>
      <c r="B33" s="212" t="s">
        <v>641</v>
      </c>
      <c r="C33" s="213"/>
      <c r="D33" s="214"/>
      <c r="E33" s="215"/>
      <c r="F33" s="215"/>
      <c r="G33" s="216"/>
    </row>
    <row r="34" spans="1:7" s="218" customFormat="1" ht="25.5">
      <c r="A34" s="219">
        <f>COUNT($A$25:$A33)+1</f>
        <v>5</v>
      </c>
      <c r="B34" s="217" t="s">
        <v>798</v>
      </c>
      <c r="C34" s="213" t="s">
        <v>9</v>
      </c>
      <c r="D34" s="214">
        <v>30</v>
      </c>
      <c r="E34" s="215"/>
      <c r="F34" s="215"/>
      <c r="G34" s="216"/>
    </row>
    <row r="35" spans="1:7" s="218" customFormat="1">
      <c r="A35" s="211"/>
      <c r="B35" s="217"/>
      <c r="C35" s="213"/>
      <c r="D35" s="214"/>
      <c r="E35" s="215"/>
      <c r="F35" s="215"/>
      <c r="G35" s="216"/>
    </row>
    <row r="36" spans="1:7" s="218" customFormat="1" ht="38.25">
      <c r="A36" s="219">
        <f>COUNT($A$25:$A35)+1</f>
        <v>6</v>
      </c>
      <c r="B36" s="217" t="s">
        <v>799</v>
      </c>
      <c r="C36" s="213" t="s">
        <v>9</v>
      </c>
      <c r="D36" s="214">
        <v>170</v>
      </c>
      <c r="E36" s="215"/>
      <c r="F36" s="215"/>
      <c r="G36" s="216"/>
    </row>
    <row r="37" spans="1:7">
      <c r="A37" s="219"/>
      <c r="B37" s="220"/>
      <c r="C37" s="213"/>
      <c r="D37" s="214"/>
      <c r="E37" s="215"/>
      <c r="F37" s="215"/>
      <c r="G37" s="216"/>
    </row>
    <row r="38" spans="1:7" ht="38.25">
      <c r="A38" s="219">
        <f>COUNT($A$25:$A37)+1</f>
        <v>7</v>
      </c>
      <c r="B38" s="220" t="s">
        <v>642</v>
      </c>
      <c r="C38" s="213" t="s">
        <v>9</v>
      </c>
      <c r="D38" s="214">
        <v>158</v>
      </c>
      <c r="E38" s="215"/>
      <c r="F38" s="215"/>
      <c r="G38" s="216"/>
    </row>
    <row r="39" spans="1:7">
      <c r="A39" s="219"/>
      <c r="B39" s="220"/>
      <c r="C39" s="213"/>
      <c r="D39" s="214"/>
      <c r="E39" s="215"/>
      <c r="F39" s="215"/>
      <c r="G39" s="216"/>
    </row>
    <row r="40" spans="1:7" ht="38.25">
      <c r="A40" s="219">
        <f>COUNT($A$25:$A39)+1</f>
        <v>8</v>
      </c>
      <c r="B40" s="220" t="s">
        <v>800</v>
      </c>
      <c r="C40" s="213" t="s">
        <v>9</v>
      </c>
      <c r="D40" s="214">
        <v>36</v>
      </c>
      <c r="E40" s="215"/>
      <c r="F40" s="215"/>
      <c r="G40" s="216"/>
    </row>
    <row r="41" spans="1:7">
      <c r="A41" s="219"/>
      <c r="B41" s="220"/>
      <c r="C41" s="213"/>
      <c r="D41" s="214"/>
      <c r="E41" s="215"/>
      <c r="F41" s="215"/>
      <c r="G41" s="216"/>
    </row>
    <row r="42" spans="1:7" ht="38.25">
      <c r="A42" s="219">
        <f>COUNT($A$25:$A41)+1</f>
        <v>9</v>
      </c>
      <c r="B42" s="220" t="s">
        <v>643</v>
      </c>
      <c r="C42" s="213" t="s">
        <v>9</v>
      </c>
      <c r="D42" s="214">
        <v>6</v>
      </c>
      <c r="E42" s="215"/>
      <c r="F42" s="215"/>
      <c r="G42" s="216"/>
    </row>
    <row r="43" spans="1:7">
      <c r="A43" s="219"/>
      <c r="B43" s="220"/>
      <c r="C43" s="213"/>
      <c r="D43" s="214"/>
      <c r="E43" s="215"/>
      <c r="F43" s="215"/>
      <c r="G43" s="216"/>
    </row>
    <row r="44" spans="1:7" ht="25.5">
      <c r="A44" s="219">
        <f>COUNT($A$25:$A43)+1</f>
        <v>10</v>
      </c>
      <c r="B44" s="220" t="s">
        <v>644</v>
      </c>
      <c r="C44" s="213" t="s">
        <v>43</v>
      </c>
      <c r="D44" s="214">
        <v>12</v>
      </c>
      <c r="E44" s="215"/>
      <c r="F44" s="215"/>
      <c r="G44" s="216"/>
    </row>
    <row r="45" spans="1:7">
      <c r="A45" s="219"/>
      <c r="B45" s="220"/>
      <c r="C45" s="213"/>
      <c r="D45" s="214"/>
      <c r="E45" s="215"/>
      <c r="F45" s="215"/>
      <c r="G45" s="216"/>
    </row>
    <row r="46" spans="1:7" ht="25.5">
      <c r="A46" s="219">
        <f>COUNT($A$25:$A45)+1</f>
        <v>11</v>
      </c>
      <c r="B46" s="220" t="s">
        <v>645</v>
      </c>
      <c r="C46" s="213" t="s">
        <v>639</v>
      </c>
      <c r="D46" s="223">
        <v>0.5</v>
      </c>
      <c r="E46" s="215"/>
      <c r="F46" s="215"/>
      <c r="G46" s="216"/>
    </row>
    <row r="47" spans="1:7">
      <c r="A47" s="219"/>
      <c r="B47" s="220"/>
      <c r="C47" s="213"/>
      <c r="D47" s="214"/>
      <c r="E47" s="215"/>
      <c r="F47" s="215"/>
      <c r="G47" s="216"/>
    </row>
    <row r="48" spans="1:7" ht="25.5">
      <c r="A48" s="219">
        <f>COUNT($A$25:$A47)+1</f>
        <v>12</v>
      </c>
      <c r="B48" s="220" t="s">
        <v>646</v>
      </c>
      <c r="C48" s="213" t="s">
        <v>639</v>
      </c>
      <c r="D48" s="214">
        <v>2</v>
      </c>
      <c r="E48" s="215"/>
      <c r="F48" s="215"/>
      <c r="G48" s="216"/>
    </row>
    <row r="49" spans="1:7">
      <c r="A49" s="219"/>
      <c r="B49" s="220"/>
      <c r="C49" s="213"/>
      <c r="D49" s="214"/>
      <c r="E49" s="215"/>
      <c r="F49" s="215"/>
      <c r="G49" s="216"/>
    </row>
    <row r="50" spans="1:7" ht="38.25">
      <c r="A50" s="219">
        <f>COUNT($A$25:$A49)+1</f>
        <v>13</v>
      </c>
      <c r="B50" s="220" t="s">
        <v>647</v>
      </c>
      <c r="C50" s="213" t="s">
        <v>639</v>
      </c>
      <c r="D50" s="214">
        <v>50</v>
      </c>
      <c r="E50" s="215"/>
      <c r="F50" s="215"/>
      <c r="G50" s="216"/>
    </row>
    <row r="51" spans="1:7">
      <c r="A51" s="219"/>
      <c r="B51" s="220"/>
      <c r="C51" s="213"/>
      <c r="D51" s="214"/>
      <c r="E51" s="215"/>
      <c r="F51" s="215"/>
      <c r="G51" s="216"/>
    </row>
    <row r="52" spans="1:7" ht="76.5">
      <c r="A52" s="219">
        <f>COUNT($A$25:$A51)+1</f>
        <v>14</v>
      </c>
      <c r="B52" s="220" t="s">
        <v>801</v>
      </c>
      <c r="C52" s="213" t="s">
        <v>632</v>
      </c>
      <c r="D52" s="214">
        <v>108</v>
      </c>
      <c r="E52" s="215"/>
      <c r="F52" s="215"/>
      <c r="G52" s="216"/>
    </row>
    <row r="53" spans="1:7">
      <c r="A53" s="219"/>
      <c r="B53" s="220"/>
      <c r="C53" s="213"/>
      <c r="D53" s="214"/>
      <c r="E53" s="215"/>
      <c r="F53" s="215"/>
      <c r="G53" s="216"/>
    </row>
    <row r="54" spans="1:7" ht="38.25">
      <c r="A54" s="219">
        <f>COUNT($A$25:$A53)+1</f>
        <v>15</v>
      </c>
      <c r="B54" s="220" t="s">
        <v>648</v>
      </c>
      <c r="C54" s="213" t="s">
        <v>625</v>
      </c>
      <c r="D54" s="214">
        <v>2</v>
      </c>
      <c r="E54" s="215"/>
      <c r="F54" s="215"/>
      <c r="G54" s="216"/>
    </row>
    <row r="55" spans="1:7">
      <c r="A55" s="219"/>
      <c r="B55" s="220"/>
      <c r="C55" s="213"/>
      <c r="D55" s="214"/>
      <c r="E55" s="215"/>
      <c r="F55" s="215"/>
      <c r="G55" s="216"/>
    </row>
    <row r="56" spans="1:7" ht="38.25">
      <c r="A56" s="219">
        <f>COUNT($A$25:$A55)+1</f>
        <v>16</v>
      </c>
      <c r="B56" s="220" t="s">
        <v>649</v>
      </c>
      <c r="C56" s="213" t="s">
        <v>632</v>
      </c>
      <c r="D56" s="214">
        <v>12</v>
      </c>
      <c r="E56" s="215"/>
      <c r="F56" s="215"/>
      <c r="G56" s="216"/>
    </row>
    <row r="57" spans="1:7">
      <c r="A57" s="219"/>
      <c r="B57" s="220"/>
      <c r="C57" s="213"/>
      <c r="D57" s="214"/>
      <c r="E57" s="215"/>
      <c r="F57" s="215"/>
      <c r="G57" s="216"/>
    </row>
    <row r="58" spans="1:7" ht="51">
      <c r="A58" s="219">
        <f>COUNT($A$25:$A57)+1</f>
        <v>17</v>
      </c>
      <c r="B58" s="220" t="s">
        <v>802</v>
      </c>
      <c r="C58" s="213" t="s">
        <v>632</v>
      </c>
      <c r="D58" s="214">
        <v>96</v>
      </c>
      <c r="E58" s="215"/>
      <c r="F58" s="215"/>
      <c r="G58" s="216"/>
    </row>
    <row r="59" spans="1:7">
      <c r="A59" s="219"/>
      <c r="B59" s="220"/>
      <c r="C59" s="213"/>
      <c r="D59" s="214"/>
      <c r="E59" s="215"/>
      <c r="F59" s="215"/>
      <c r="G59" s="216"/>
    </row>
    <row r="60" spans="1:7" ht="25.5">
      <c r="A60" s="219">
        <f>COUNT($A$25:$A59)+1</f>
        <v>18</v>
      </c>
      <c r="B60" s="220" t="s">
        <v>803</v>
      </c>
      <c r="C60" s="213" t="s">
        <v>625</v>
      </c>
      <c r="D60" s="214">
        <v>2</v>
      </c>
      <c r="E60" s="215"/>
      <c r="F60" s="215"/>
      <c r="G60" s="216"/>
    </row>
    <row r="61" spans="1:7">
      <c r="A61" s="219"/>
      <c r="B61" s="220"/>
      <c r="C61" s="213"/>
      <c r="D61" s="214"/>
      <c r="E61" s="215"/>
      <c r="F61" s="215"/>
      <c r="G61" s="216"/>
    </row>
    <row r="62" spans="1:7">
      <c r="A62" s="211"/>
      <c r="B62" s="212" t="s">
        <v>650</v>
      </c>
      <c r="C62" s="213"/>
      <c r="D62" s="214"/>
      <c r="E62" s="215"/>
      <c r="F62" s="215"/>
      <c r="G62" s="216"/>
    </row>
    <row r="63" spans="1:7" s="218" customFormat="1" ht="38.25">
      <c r="A63" s="219">
        <f>COUNT($A$25:$A62)+1</f>
        <v>19</v>
      </c>
      <c r="B63" s="217" t="s">
        <v>651</v>
      </c>
      <c r="C63" s="213" t="s">
        <v>9</v>
      </c>
      <c r="D63" s="214">
        <v>158</v>
      </c>
      <c r="E63" s="215"/>
      <c r="F63" s="215"/>
      <c r="G63" s="216"/>
    </row>
    <row r="64" spans="1:7" s="96" customFormat="1">
      <c r="A64" s="224"/>
      <c r="B64" s="220"/>
      <c r="C64" s="225"/>
      <c r="D64" s="226"/>
      <c r="E64" s="227"/>
      <c r="F64" s="215"/>
      <c r="G64" s="228"/>
    </row>
    <row r="65" spans="1:7" s="96" customFormat="1" ht="38.25">
      <c r="A65" s="219">
        <f>COUNT($A$25:$A64)+1</f>
        <v>20</v>
      </c>
      <c r="B65" s="220" t="s">
        <v>804</v>
      </c>
      <c r="C65" s="225" t="s">
        <v>9</v>
      </c>
      <c r="D65" s="226">
        <v>36</v>
      </c>
      <c r="E65" s="215"/>
      <c r="F65" s="215"/>
      <c r="G65" s="216"/>
    </row>
    <row r="66" spans="1:7" s="96" customFormat="1">
      <c r="A66" s="224"/>
      <c r="B66" s="220"/>
      <c r="C66" s="225"/>
      <c r="D66" s="226"/>
      <c r="E66" s="215"/>
      <c r="F66" s="215"/>
      <c r="G66" s="216"/>
    </row>
    <row r="67" spans="1:7" s="96" customFormat="1" ht="38.25">
      <c r="A67" s="219">
        <f>COUNT($A$25:$A66)+1</f>
        <v>21</v>
      </c>
      <c r="B67" s="220" t="s">
        <v>805</v>
      </c>
      <c r="C67" s="225" t="s">
        <v>9</v>
      </c>
      <c r="D67" s="226">
        <v>6</v>
      </c>
      <c r="E67" s="215"/>
      <c r="F67" s="215"/>
      <c r="G67" s="216"/>
    </row>
    <row r="68" spans="1:7" s="96" customFormat="1">
      <c r="A68" s="224"/>
      <c r="B68" s="220"/>
      <c r="C68" s="225"/>
      <c r="D68" s="226"/>
      <c r="E68" s="215"/>
      <c r="F68" s="215"/>
      <c r="G68" s="216"/>
    </row>
    <row r="69" spans="1:7" s="96" customFormat="1" ht="25.5">
      <c r="A69" s="219">
        <f>COUNT($A$25:$A68)+1</f>
        <v>22</v>
      </c>
      <c r="B69" s="220" t="s">
        <v>652</v>
      </c>
      <c r="C69" s="213" t="s">
        <v>43</v>
      </c>
      <c r="D69" s="226">
        <v>12</v>
      </c>
      <c r="E69" s="215"/>
      <c r="F69" s="215"/>
      <c r="G69" s="216"/>
    </row>
    <row r="70" spans="1:7" s="96" customFormat="1">
      <c r="A70" s="224"/>
      <c r="B70" s="220"/>
      <c r="C70" s="225"/>
      <c r="D70" s="226"/>
      <c r="E70" s="215"/>
      <c r="F70" s="215"/>
      <c r="G70" s="216"/>
    </row>
    <row r="71" spans="1:7" s="96" customFormat="1">
      <c r="A71" s="219">
        <f>COUNT($A$25:$A70)+1</f>
        <v>23</v>
      </c>
      <c r="B71" s="220" t="s">
        <v>806</v>
      </c>
      <c r="C71" s="213" t="s">
        <v>43</v>
      </c>
      <c r="D71" s="226">
        <v>2</v>
      </c>
      <c r="E71" s="215"/>
      <c r="F71" s="215"/>
      <c r="G71" s="216"/>
    </row>
    <row r="72" spans="1:7" s="96" customFormat="1">
      <c r="A72" s="224"/>
      <c r="B72" s="220"/>
      <c r="C72" s="225"/>
      <c r="D72" s="226"/>
      <c r="E72" s="215"/>
      <c r="F72" s="215"/>
      <c r="G72" s="216"/>
    </row>
    <row r="73" spans="1:7" s="96" customFormat="1" ht="25.5">
      <c r="A73" s="219">
        <f>COUNT($A$25:$A72)+1</f>
        <v>24</v>
      </c>
      <c r="B73" s="220" t="s">
        <v>653</v>
      </c>
      <c r="C73" s="213" t="s">
        <v>639</v>
      </c>
      <c r="D73" s="229">
        <v>0.5</v>
      </c>
      <c r="E73" s="215"/>
      <c r="F73" s="215"/>
      <c r="G73" s="216"/>
    </row>
    <row r="74" spans="1:7" s="96" customFormat="1">
      <c r="A74" s="224"/>
      <c r="B74" s="220"/>
      <c r="C74" s="225"/>
      <c r="D74" s="226"/>
      <c r="E74" s="215"/>
      <c r="F74" s="215"/>
      <c r="G74" s="216"/>
    </row>
    <row r="75" spans="1:7" s="96" customFormat="1" ht="25.5">
      <c r="A75" s="219">
        <f>COUNT($A$25:$A74)+1</f>
        <v>25</v>
      </c>
      <c r="B75" s="220" t="s">
        <v>654</v>
      </c>
      <c r="C75" s="213" t="s">
        <v>639</v>
      </c>
      <c r="D75" s="226">
        <v>2</v>
      </c>
      <c r="E75" s="215"/>
      <c r="F75" s="215"/>
      <c r="G75" s="216"/>
    </row>
    <row r="76" spans="1:7" s="96" customFormat="1">
      <c r="A76" s="224"/>
      <c r="B76" s="220"/>
      <c r="C76" s="225"/>
      <c r="D76" s="226"/>
      <c r="E76" s="215"/>
      <c r="F76" s="215"/>
      <c r="G76" s="216"/>
    </row>
    <row r="77" spans="1:7" s="96" customFormat="1" ht="38.25">
      <c r="A77" s="219">
        <f>COUNT($A$25:$A76)+1</f>
        <v>26</v>
      </c>
      <c r="B77" s="220" t="s">
        <v>655</v>
      </c>
      <c r="C77" s="213" t="s">
        <v>639</v>
      </c>
      <c r="D77" s="226">
        <v>50</v>
      </c>
      <c r="E77" s="215"/>
      <c r="F77" s="215"/>
      <c r="G77" s="216"/>
    </row>
    <row r="78" spans="1:7" s="210" customFormat="1" ht="12.75">
      <c r="A78" s="204"/>
      <c r="B78" s="205" t="s">
        <v>512</v>
      </c>
      <c r="C78" s="206"/>
      <c r="D78" s="207"/>
      <c r="E78" s="208"/>
      <c r="F78" s="215"/>
      <c r="G78" s="209"/>
    </row>
    <row r="79" spans="1:7">
      <c r="A79" s="211"/>
      <c r="B79" s="212"/>
      <c r="C79" s="213"/>
      <c r="D79" s="214"/>
      <c r="E79" s="215"/>
      <c r="F79" s="215"/>
      <c r="G79" s="216"/>
    </row>
    <row r="80" spans="1:7">
      <c r="A80" s="211"/>
      <c r="B80" s="212" t="s">
        <v>635</v>
      </c>
      <c r="C80" s="213"/>
      <c r="D80" s="214"/>
      <c r="E80" s="215"/>
      <c r="F80" s="215"/>
      <c r="G80" s="216"/>
    </row>
    <row r="81" spans="1:7" s="218" customFormat="1" ht="25.5">
      <c r="A81" s="219">
        <f>COUNT(#REF!)+1</f>
        <v>1</v>
      </c>
      <c r="B81" s="217" t="s">
        <v>637</v>
      </c>
      <c r="C81" s="213" t="s">
        <v>625</v>
      </c>
      <c r="D81" s="214">
        <v>3</v>
      </c>
      <c r="E81" s="215"/>
      <c r="F81" s="215"/>
      <c r="G81" s="216"/>
    </row>
    <row r="82" spans="1:7">
      <c r="A82" s="219"/>
      <c r="B82" s="220"/>
      <c r="C82" s="213"/>
      <c r="D82" s="214"/>
      <c r="E82" s="215"/>
      <c r="F82" s="215"/>
      <c r="G82" s="216"/>
    </row>
    <row r="83" spans="1:7" ht="38.25">
      <c r="A83" s="219">
        <f>COUNT($A$81:$A82)+1</f>
        <v>2</v>
      </c>
      <c r="B83" s="220" t="s">
        <v>656</v>
      </c>
      <c r="C83" s="213" t="s">
        <v>639</v>
      </c>
      <c r="D83" s="214">
        <v>3888</v>
      </c>
      <c r="E83" s="215"/>
      <c r="F83" s="215"/>
      <c r="G83" s="216"/>
    </row>
    <row r="84" spans="1:7">
      <c r="A84" s="219"/>
      <c r="B84" s="220"/>
      <c r="C84" s="213"/>
      <c r="D84" s="214"/>
      <c r="E84" s="215"/>
      <c r="F84" s="215"/>
      <c r="G84" s="216"/>
    </row>
    <row r="85" spans="1:7" ht="25.5">
      <c r="A85" s="219">
        <f>COUNT($A$81:$A84)+1</f>
        <v>3</v>
      </c>
      <c r="B85" s="220" t="s">
        <v>640</v>
      </c>
      <c r="C85" s="213" t="s">
        <v>639</v>
      </c>
      <c r="D85" s="214">
        <v>105</v>
      </c>
      <c r="E85" s="215"/>
      <c r="F85" s="215"/>
      <c r="G85" s="216"/>
    </row>
    <row r="86" spans="1:7">
      <c r="A86" s="219"/>
      <c r="B86" s="220"/>
      <c r="C86" s="213"/>
      <c r="D86" s="214"/>
      <c r="E86" s="215"/>
      <c r="F86" s="215"/>
      <c r="G86" s="216"/>
    </row>
    <row r="87" spans="1:7">
      <c r="A87" s="211"/>
      <c r="B87" s="212" t="s">
        <v>657</v>
      </c>
      <c r="C87" s="213"/>
      <c r="D87" s="214"/>
      <c r="E87" s="215"/>
      <c r="F87" s="215"/>
      <c r="G87" s="216"/>
    </row>
    <row r="88" spans="1:7" s="218" customFormat="1" ht="25.5">
      <c r="A88" s="219">
        <f>COUNT($A$81:$A87)+1</f>
        <v>4</v>
      </c>
      <c r="B88" s="217" t="s">
        <v>807</v>
      </c>
      <c r="C88" s="213" t="s">
        <v>9</v>
      </c>
      <c r="D88" s="214">
        <v>45</v>
      </c>
      <c r="E88" s="215"/>
      <c r="F88" s="215"/>
      <c r="G88" s="216"/>
    </row>
    <row r="89" spans="1:7" s="218" customFormat="1">
      <c r="A89" s="211"/>
      <c r="B89" s="217"/>
      <c r="C89" s="213"/>
      <c r="D89" s="214"/>
      <c r="E89" s="215"/>
      <c r="F89" s="215"/>
      <c r="G89" s="216"/>
    </row>
    <row r="90" spans="1:7" s="218" customFormat="1" ht="38.25">
      <c r="A90" s="219">
        <f>COUNT($A$81:$A89)+1</f>
        <v>5</v>
      </c>
      <c r="B90" s="217" t="s">
        <v>808</v>
      </c>
      <c r="C90" s="213" t="s">
        <v>9</v>
      </c>
      <c r="D90" s="214">
        <v>255</v>
      </c>
      <c r="E90" s="215"/>
      <c r="F90" s="215"/>
      <c r="G90" s="216"/>
    </row>
    <row r="91" spans="1:7">
      <c r="A91" s="219"/>
      <c r="B91" s="220"/>
      <c r="C91" s="213"/>
      <c r="D91" s="214"/>
      <c r="E91" s="215"/>
      <c r="F91" s="215"/>
      <c r="G91" s="216"/>
    </row>
    <row r="92" spans="1:7" ht="51">
      <c r="A92" s="219">
        <f>COUNT($A$81:$A91)+1</f>
        <v>6</v>
      </c>
      <c r="B92" s="220" t="s">
        <v>809</v>
      </c>
      <c r="C92" s="213" t="s">
        <v>9</v>
      </c>
      <c r="D92" s="214">
        <v>237</v>
      </c>
      <c r="E92" s="215"/>
      <c r="F92" s="215"/>
      <c r="G92" s="216"/>
    </row>
    <row r="93" spans="1:7">
      <c r="A93" s="219"/>
      <c r="B93" s="220"/>
      <c r="C93" s="213"/>
      <c r="D93" s="214"/>
      <c r="E93" s="215"/>
      <c r="F93" s="215"/>
      <c r="G93" s="216"/>
    </row>
    <row r="94" spans="1:7" ht="38.25">
      <c r="A94" s="219">
        <f>COUNT($A$81:$A93)+1</f>
        <v>7</v>
      </c>
      <c r="B94" s="220" t="s">
        <v>810</v>
      </c>
      <c r="C94" s="213" t="s">
        <v>9</v>
      </c>
      <c r="D94" s="214">
        <v>54</v>
      </c>
      <c r="E94" s="215"/>
      <c r="F94" s="215"/>
      <c r="G94" s="216"/>
    </row>
    <row r="95" spans="1:7">
      <c r="A95" s="219"/>
      <c r="B95" s="220"/>
      <c r="C95" s="213"/>
      <c r="D95" s="214"/>
      <c r="E95" s="215"/>
      <c r="F95" s="215"/>
      <c r="G95" s="216"/>
    </row>
    <row r="96" spans="1:7" ht="51">
      <c r="A96" s="219">
        <f>COUNT($A$81:$A95)+1</f>
        <v>8</v>
      </c>
      <c r="B96" s="220" t="s">
        <v>811</v>
      </c>
      <c r="C96" s="213" t="s">
        <v>9</v>
      </c>
      <c r="D96" s="214">
        <v>9</v>
      </c>
      <c r="E96" s="215"/>
      <c r="F96" s="215"/>
      <c r="G96" s="216"/>
    </row>
    <row r="97" spans="1:7">
      <c r="A97" s="219"/>
      <c r="B97" s="220"/>
      <c r="C97" s="213"/>
      <c r="D97" s="214"/>
      <c r="E97" s="215"/>
      <c r="F97" s="215"/>
      <c r="G97" s="216"/>
    </row>
    <row r="98" spans="1:7" ht="25.5">
      <c r="A98" s="219">
        <f>COUNT($A$81:$A97)+1</f>
        <v>9</v>
      </c>
      <c r="B98" s="220" t="s">
        <v>812</v>
      </c>
      <c r="C98" s="213" t="s">
        <v>43</v>
      </c>
      <c r="D98" s="214">
        <v>18</v>
      </c>
      <c r="E98" s="215"/>
      <c r="F98" s="215"/>
      <c r="G98" s="216"/>
    </row>
    <row r="99" spans="1:7">
      <c r="A99" s="219"/>
      <c r="B99" s="220"/>
      <c r="C99" s="213"/>
      <c r="D99" s="214"/>
      <c r="E99" s="215"/>
      <c r="F99" s="215"/>
      <c r="G99" s="216"/>
    </row>
    <row r="100" spans="1:7" ht="25.5">
      <c r="A100" s="219">
        <f>COUNT($A$81:$A99)+1</f>
        <v>10</v>
      </c>
      <c r="B100" s="220" t="s">
        <v>658</v>
      </c>
      <c r="C100" s="213" t="s">
        <v>639</v>
      </c>
      <c r="D100" s="230">
        <v>0.75</v>
      </c>
      <c r="E100" s="215"/>
      <c r="F100" s="215"/>
      <c r="G100" s="216"/>
    </row>
    <row r="101" spans="1:7">
      <c r="A101" s="219"/>
      <c r="B101" s="220"/>
      <c r="C101" s="213"/>
      <c r="D101" s="214"/>
      <c r="E101" s="215"/>
      <c r="F101" s="215"/>
      <c r="G101" s="216"/>
    </row>
    <row r="102" spans="1:7" ht="25.5">
      <c r="A102" s="219">
        <f>COUNT($A$81:$A101)+1</f>
        <v>11</v>
      </c>
      <c r="B102" s="220" t="s">
        <v>659</v>
      </c>
      <c r="C102" s="213" t="s">
        <v>639</v>
      </c>
      <c r="D102" s="214">
        <v>3</v>
      </c>
      <c r="E102" s="215"/>
      <c r="F102" s="215"/>
      <c r="G102" s="216"/>
    </row>
    <row r="103" spans="1:7">
      <c r="A103" s="219"/>
      <c r="B103" s="220"/>
      <c r="C103" s="213"/>
      <c r="D103" s="214"/>
      <c r="E103" s="215"/>
      <c r="F103" s="215"/>
      <c r="G103" s="216"/>
    </row>
    <row r="104" spans="1:7" ht="38.25">
      <c r="A104" s="219">
        <f>COUNT($A$81:$A103)+1</f>
        <v>12</v>
      </c>
      <c r="B104" s="220" t="s">
        <v>660</v>
      </c>
      <c r="C104" s="213" t="s">
        <v>639</v>
      </c>
      <c r="D104" s="214">
        <v>75</v>
      </c>
      <c r="E104" s="215"/>
      <c r="F104" s="215"/>
      <c r="G104" s="216"/>
    </row>
    <row r="105" spans="1:7">
      <c r="A105" s="219"/>
      <c r="B105" s="220"/>
      <c r="C105" s="213"/>
      <c r="D105" s="214"/>
      <c r="E105" s="215"/>
      <c r="F105" s="215"/>
      <c r="G105" s="216"/>
    </row>
    <row r="106" spans="1:7" ht="76.5">
      <c r="A106" s="219">
        <f>COUNT($A$81:$A105)+1</f>
        <v>13</v>
      </c>
      <c r="B106" s="220" t="s">
        <v>813</v>
      </c>
      <c r="C106" s="213" t="s">
        <v>632</v>
      </c>
      <c r="D106" s="214">
        <v>126</v>
      </c>
      <c r="E106" s="215"/>
      <c r="F106" s="215"/>
      <c r="G106" s="216"/>
    </row>
    <row r="107" spans="1:7">
      <c r="A107" s="219"/>
      <c r="B107" s="220"/>
      <c r="C107" s="213"/>
      <c r="D107" s="214"/>
      <c r="E107" s="215"/>
      <c r="F107" s="215"/>
      <c r="G107" s="216"/>
    </row>
    <row r="108" spans="1:7" ht="38.25">
      <c r="A108" s="219">
        <f>COUNT($A$81:$A107)+1</f>
        <v>14</v>
      </c>
      <c r="B108" s="220" t="s">
        <v>661</v>
      </c>
      <c r="C108" s="213" t="s">
        <v>632</v>
      </c>
      <c r="D108" s="214">
        <v>18</v>
      </c>
      <c r="E108" s="215"/>
      <c r="F108" s="215"/>
      <c r="G108" s="216"/>
    </row>
    <row r="109" spans="1:7">
      <c r="A109" s="219"/>
      <c r="B109" s="220"/>
      <c r="C109" s="213"/>
      <c r="D109" s="214"/>
      <c r="E109" s="215"/>
      <c r="F109" s="215"/>
      <c r="G109" s="216"/>
    </row>
    <row r="110" spans="1:7" ht="51">
      <c r="A110" s="219">
        <f>COUNT($A$81:$A109)+1</f>
        <v>15</v>
      </c>
      <c r="B110" s="220" t="s">
        <v>662</v>
      </c>
      <c r="C110" s="213" t="s">
        <v>632</v>
      </c>
      <c r="D110" s="214">
        <v>144</v>
      </c>
      <c r="E110" s="215"/>
      <c r="F110" s="215"/>
      <c r="G110" s="216"/>
    </row>
    <row r="111" spans="1:7" s="96" customFormat="1">
      <c r="A111" s="224"/>
      <c r="B111" s="220"/>
      <c r="C111" s="225"/>
      <c r="D111" s="226"/>
      <c r="E111" s="227"/>
      <c r="F111" s="215"/>
      <c r="G111" s="216"/>
    </row>
    <row r="112" spans="1:7">
      <c r="A112" s="211"/>
      <c r="B112" s="212" t="s">
        <v>650</v>
      </c>
      <c r="C112" s="213"/>
      <c r="D112" s="214"/>
      <c r="E112" s="215"/>
      <c r="F112" s="215"/>
      <c r="G112" s="216"/>
    </row>
    <row r="113" spans="1:7" s="218" customFormat="1" ht="51">
      <c r="A113" s="219">
        <f>COUNT($A$81:$A112)+1</f>
        <v>16</v>
      </c>
      <c r="B113" s="217" t="s">
        <v>814</v>
      </c>
      <c r="C113" s="213" t="s">
        <v>9</v>
      </c>
      <c r="D113" s="214">
        <v>237</v>
      </c>
      <c r="E113" s="215"/>
      <c r="F113" s="215"/>
      <c r="G113" s="216"/>
    </row>
    <row r="114" spans="1:7" s="218" customFormat="1">
      <c r="A114" s="219"/>
      <c r="B114" s="217"/>
      <c r="C114" s="213"/>
      <c r="D114" s="214"/>
      <c r="E114" s="215"/>
      <c r="F114" s="215"/>
      <c r="G114" s="216"/>
    </row>
    <row r="115" spans="1:7" s="218" customFormat="1" ht="38.25">
      <c r="A115" s="219">
        <f>COUNT($A$81:$A114)+1</f>
        <v>17</v>
      </c>
      <c r="B115" s="217" t="s">
        <v>815</v>
      </c>
      <c r="C115" s="213" t="s">
        <v>9</v>
      </c>
      <c r="D115" s="214">
        <v>54</v>
      </c>
      <c r="E115" s="215"/>
      <c r="F115" s="215"/>
      <c r="G115" s="216"/>
    </row>
    <row r="116" spans="1:7" s="218" customFormat="1">
      <c r="A116" s="219"/>
      <c r="B116" s="217"/>
      <c r="C116" s="213"/>
      <c r="D116" s="214"/>
      <c r="E116" s="215"/>
      <c r="F116" s="215"/>
      <c r="G116" s="216"/>
    </row>
    <row r="117" spans="1:7" s="218" customFormat="1" ht="51">
      <c r="A117" s="219">
        <f>COUNT($A$81:$A116)+1</f>
        <v>18</v>
      </c>
      <c r="B117" s="217" t="s">
        <v>816</v>
      </c>
      <c r="C117" s="213" t="s">
        <v>9</v>
      </c>
      <c r="D117" s="214">
        <v>9</v>
      </c>
      <c r="E117" s="215"/>
      <c r="F117" s="215"/>
      <c r="G117" s="216"/>
    </row>
    <row r="118" spans="1:7" s="218" customFormat="1">
      <c r="A118" s="219"/>
      <c r="B118" s="217"/>
      <c r="C118" s="213"/>
      <c r="D118" s="214"/>
      <c r="E118" s="215"/>
      <c r="F118" s="215"/>
      <c r="G118" s="216"/>
    </row>
    <row r="119" spans="1:7" s="218" customFormat="1" ht="38.25">
      <c r="A119" s="219">
        <f>COUNT($A$81:$A118)+1</f>
        <v>19</v>
      </c>
      <c r="B119" s="217" t="s">
        <v>817</v>
      </c>
      <c r="C119" s="213" t="s">
        <v>43</v>
      </c>
      <c r="D119" s="214">
        <v>18</v>
      </c>
      <c r="E119" s="215"/>
      <c r="F119" s="215"/>
      <c r="G119" s="216"/>
    </row>
    <row r="120" spans="1:7" s="218" customFormat="1">
      <c r="A120" s="219"/>
      <c r="B120" s="217"/>
      <c r="C120" s="213"/>
      <c r="D120" s="214"/>
      <c r="E120" s="215"/>
      <c r="F120" s="215"/>
      <c r="G120" s="216"/>
    </row>
    <row r="121" spans="1:7" s="218" customFormat="1">
      <c r="A121" s="219">
        <f>COUNT($A$81:$A120)+1</f>
        <v>20</v>
      </c>
      <c r="B121" s="217" t="s">
        <v>806</v>
      </c>
      <c r="C121" s="213" t="s">
        <v>43</v>
      </c>
      <c r="D121" s="214">
        <v>3</v>
      </c>
      <c r="E121" s="215"/>
      <c r="F121" s="215"/>
      <c r="G121" s="216"/>
    </row>
    <row r="122" spans="1:7" s="218" customFormat="1">
      <c r="A122" s="219"/>
      <c r="B122" s="217"/>
      <c r="C122" s="213"/>
      <c r="D122" s="214"/>
      <c r="E122" s="215"/>
      <c r="F122" s="215"/>
      <c r="G122" s="216"/>
    </row>
    <row r="123" spans="1:7" s="218" customFormat="1" ht="25.5">
      <c r="A123" s="219">
        <f>COUNT($A$81:$A122)+1</f>
        <v>21</v>
      </c>
      <c r="B123" s="217" t="s">
        <v>663</v>
      </c>
      <c r="C123" s="213" t="s">
        <v>639</v>
      </c>
      <c r="D123" s="230">
        <v>0.75</v>
      </c>
      <c r="E123" s="215"/>
      <c r="F123" s="215"/>
      <c r="G123" s="216"/>
    </row>
    <row r="124" spans="1:7" s="218" customFormat="1">
      <c r="A124" s="219"/>
      <c r="B124" s="217"/>
      <c r="C124" s="213"/>
      <c r="D124" s="214"/>
      <c r="E124" s="215"/>
      <c r="F124" s="215"/>
      <c r="G124" s="216"/>
    </row>
    <row r="125" spans="1:7" s="218" customFormat="1" ht="25.5">
      <c r="A125" s="219">
        <f>COUNT($A$81:$A124)+1</f>
        <v>22</v>
      </c>
      <c r="B125" s="217" t="s">
        <v>664</v>
      </c>
      <c r="C125" s="213" t="s">
        <v>639</v>
      </c>
      <c r="D125" s="214">
        <v>3</v>
      </c>
      <c r="E125" s="215"/>
      <c r="F125" s="215"/>
      <c r="G125" s="216"/>
    </row>
    <row r="126" spans="1:7" s="218" customFormat="1">
      <c r="A126" s="219"/>
      <c r="B126" s="217"/>
      <c r="C126" s="213"/>
      <c r="D126" s="214"/>
      <c r="E126" s="215"/>
      <c r="F126" s="215"/>
      <c r="G126" s="216"/>
    </row>
    <row r="127" spans="1:7" s="218" customFormat="1" ht="38.25">
      <c r="A127" s="219">
        <f>COUNT($A$81:$A126)+1</f>
        <v>23</v>
      </c>
      <c r="B127" s="217" t="s">
        <v>665</v>
      </c>
      <c r="C127" s="213" t="s">
        <v>639</v>
      </c>
      <c r="D127" s="214">
        <v>48</v>
      </c>
      <c r="E127" s="215"/>
      <c r="F127" s="215"/>
      <c r="G127" s="216"/>
    </row>
    <row r="128" spans="1:7" s="210" customFormat="1" ht="12.75">
      <c r="A128" s="204"/>
      <c r="B128" s="205" t="s">
        <v>513</v>
      </c>
      <c r="C128" s="206"/>
      <c r="D128" s="207"/>
      <c r="E128" s="208"/>
      <c r="F128" s="215"/>
      <c r="G128" s="209"/>
    </row>
    <row r="129" spans="1:7">
      <c r="A129" s="211"/>
      <c r="B129" s="212"/>
      <c r="C129" s="213"/>
      <c r="D129" s="214"/>
      <c r="E129" s="215"/>
      <c r="F129" s="215"/>
      <c r="G129" s="216"/>
    </row>
    <row r="130" spans="1:7" s="218" customFormat="1" ht="25.5">
      <c r="A130" s="211">
        <f>COUNT(#REF!)+1</f>
        <v>1</v>
      </c>
      <c r="B130" s="217" t="s">
        <v>666</v>
      </c>
      <c r="C130" s="213" t="s">
        <v>625</v>
      </c>
      <c r="D130" s="214">
        <v>1</v>
      </c>
      <c r="E130" s="215"/>
      <c r="F130" s="215"/>
      <c r="G130" s="216"/>
    </row>
    <row r="131" spans="1:7" s="218" customFormat="1">
      <c r="A131" s="211"/>
      <c r="B131" s="217"/>
      <c r="C131" s="213"/>
      <c r="D131" s="214"/>
      <c r="E131" s="215"/>
      <c r="F131" s="215"/>
      <c r="G131" s="216"/>
    </row>
    <row r="132" spans="1:7" s="218" customFormat="1">
      <c r="A132" s="219">
        <f>COUNT($A$130:$A131)+1</f>
        <v>2</v>
      </c>
      <c r="B132" s="217" t="s">
        <v>667</v>
      </c>
      <c r="C132" s="213" t="s">
        <v>625</v>
      </c>
      <c r="D132" s="214">
        <v>1</v>
      </c>
      <c r="E132" s="215"/>
      <c r="F132" s="215"/>
      <c r="G132" s="216"/>
    </row>
    <row r="133" spans="1:7">
      <c r="A133" s="219"/>
      <c r="B133" s="220"/>
      <c r="C133" s="213"/>
      <c r="D133" s="214"/>
      <c r="E133" s="215"/>
      <c r="F133" s="215"/>
      <c r="G133" s="216"/>
    </row>
    <row r="134" spans="1:7">
      <c r="A134" s="219">
        <f>COUNT($A$130:$A133)+1</f>
        <v>3</v>
      </c>
      <c r="B134" s="220" t="s">
        <v>668</v>
      </c>
      <c r="C134" s="213" t="s">
        <v>632</v>
      </c>
      <c r="D134" s="214">
        <v>48</v>
      </c>
      <c r="E134" s="215"/>
      <c r="F134" s="215"/>
      <c r="G134" s="216"/>
    </row>
    <row r="135" spans="1:7">
      <c r="A135" s="219"/>
      <c r="B135" s="220"/>
      <c r="C135" s="213"/>
      <c r="D135" s="214"/>
      <c r="E135" s="215"/>
      <c r="F135" s="215"/>
      <c r="G135" s="216"/>
    </row>
    <row r="136" spans="1:7">
      <c r="A136" s="219">
        <f>COUNT($A$130:$A135)+1</f>
        <v>4</v>
      </c>
      <c r="B136" s="220" t="s">
        <v>818</v>
      </c>
      <c r="C136" s="213" t="s">
        <v>625</v>
      </c>
      <c r="D136" s="214">
        <v>1</v>
      </c>
      <c r="E136" s="215"/>
      <c r="F136" s="215"/>
      <c r="G136" s="216"/>
    </row>
    <row r="137" spans="1:7" s="96" customFormat="1">
      <c r="A137" s="231"/>
      <c r="B137" s="232"/>
      <c r="C137" s="233"/>
      <c r="D137" s="234"/>
      <c r="E137" s="235"/>
      <c r="F137" s="235"/>
      <c r="G137" s="236"/>
    </row>
    <row r="138" spans="1:7" s="96" customFormat="1">
      <c r="A138" s="231"/>
      <c r="B138" s="232"/>
      <c r="C138" s="233"/>
      <c r="D138" s="234"/>
      <c r="E138" s="235"/>
      <c r="F138" s="235"/>
      <c r="G138" s="236"/>
    </row>
    <row r="139" spans="1:7" s="96" customFormat="1">
      <c r="A139" s="231"/>
      <c r="B139" s="232"/>
      <c r="C139" s="233"/>
      <c r="D139" s="234"/>
      <c r="E139" s="235"/>
      <c r="F139" s="235"/>
      <c r="G139" s="236"/>
    </row>
    <row r="140" spans="1:7" s="96" customFormat="1">
      <c r="A140" s="231"/>
      <c r="B140" s="232"/>
      <c r="C140" s="233"/>
      <c r="D140" s="234"/>
      <c r="E140" s="235"/>
      <c r="F140" s="235"/>
      <c r="G140" s="236"/>
    </row>
  </sheetData>
  <mergeCells count="1">
    <mergeCell ref="A1:G1"/>
  </mergeCells>
  <pageMargins left="0.70866141732283472" right="0.70866141732283472" top="0.98895833333333338" bottom="0.87145833333333333" header="0.31496062992125984" footer="0.31496062992125984"/>
  <pageSetup paperSize="9" scale="81" fitToHeight="0" orientation="portrait" r:id="rId1"/>
  <headerFooter>
    <oddHeader>&amp;LInvestitor: FSB Zagreb, OIB: 22910368449
Građevina: ENERGETSKA OBNOVA FSB - CJELINA SJEVER
Adresa: I.LUČIĆA 1, ZAGREB&amp;RTroškovnik 
Mapa 3
T.D. 33/18 S</oddHeader>
    <oddFooter>&amp;LRoterm d.o.o. 
Projektant: mr.sc.Davor Lučin, dis (ovl. br. S520)&amp;R Str. &amp;P od &amp;N</oddFooter>
  </headerFooter>
  <rowBreaks count="3" manualBreakCount="3">
    <brk id="21" max="16383" man="1"/>
    <brk id="77" max="16383" man="1"/>
    <brk id="12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F48C-7576-4075-A05B-E3A15D048CE0}">
  <sheetPr>
    <pageSetUpPr fitToPage="1"/>
  </sheetPr>
  <dimension ref="A1:F143"/>
  <sheetViews>
    <sheetView tabSelected="1" view="pageBreakPreview" zoomScaleNormal="208" zoomScaleSheetLayoutView="100" workbookViewId="0">
      <selection activeCell="G10" sqref="G10"/>
    </sheetView>
  </sheetViews>
  <sheetFormatPr defaultRowHeight="15"/>
  <cols>
    <col min="1" max="1" width="4" style="102" customWidth="1"/>
    <col min="2" max="2" width="51.85546875" style="103" bestFit="1" customWidth="1"/>
    <col min="3" max="3" width="7.85546875" style="104" bestFit="1" customWidth="1"/>
    <col min="4" max="4" width="7.5703125" style="105" customWidth="1"/>
    <col min="5" max="5" width="14.28515625" style="106" customWidth="1"/>
    <col min="6" max="6" width="19.5703125" style="106" customWidth="1"/>
    <col min="7" max="7" width="11.7109375" style="1" bestFit="1" customWidth="1"/>
    <col min="8" max="8" width="12.7109375" style="1" bestFit="1" customWidth="1"/>
    <col min="9" max="9" width="9.140625" style="1"/>
    <col min="10" max="10" width="10.140625" style="1" bestFit="1" customWidth="1"/>
    <col min="11" max="205" width="9.140625" style="1"/>
    <col min="206" max="206" width="3.5703125" style="1" customWidth="1"/>
    <col min="207" max="207" width="52.42578125" style="1" customWidth="1"/>
    <col min="208" max="208" width="7.7109375" style="1" bestFit="1" customWidth="1"/>
    <col min="209" max="209" width="7" style="1" customWidth="1"/>
    <col min="210" max="210" width="12.7109375" style="1" bestFit="1" customWidth="1"/>
    <col min="211" max="211" width="13.7109375" style="1" bestFit="1" customWidth="1"/>
    <col min="212" max="215" width="9.140625" style="1"/>
    <col min="216" max="216" width="69.5703125" style="1" customWidth="1"/>
    <col min="217" max="461" width="9.140625" style="1"/>
    <col min="462" max="462" width="3.5703125" style="1" customWidth="1"/>
    <col min="463" max="463" width="52.42578125" style="1" customWidth="1"/>
    <col min="464" max="464" width="7.7109375" style="1" bestFit="1" customWidth="1"/>
    <col min="465" max="465" width="7" style="1" customWidth="1"/>
    <col min="466" max="466" width="12.7109375" style="1" bestFit="1" customWidth="1"/>
    <col min="467" max="467" width="13.7109375" style="1" bestFit="1" customWidth="1"/>
    <col min="468" max="471" width="9.140625" style="1"/>
    <col min="472" max="472" width="69.5703125" style="1" customWidth="1"/>
    <col min="473" max="717" width="9.140625" style="1"/>
    <col min="718" max="718" width="3.5703125" style="1" customWidth="1"/>
    <col min="719" max="719" width="52.42578125" style="1" customWidth="1"/>
    <col min="720" max="720" width="7.7109375" style="1" bestFit="1" customWidth="1"/>
    <col min="721" max="721" width="7" style="1" customWidth="1"/>
    <col min="722" max="722" width="12.7109375" style="1" bestFit="1" customWidth="1"/>
    <col min="723" max="723" width="13.7109375" style="1" bestFit="1" customWidth="1"/>
    <col min="724" max="727" width="9.140625" style="1"/>
    <col min="728" max="728" width="69.5703125" style="1" customWidth="1"/>
    <col min="729" max="973" width="9.140625" style="1"/>
    <col min="974" max="974" width="3.5703125" style="1" customWidth="1"/>
    <col min="975" max="975" width="52.42578125" style="1" customWidth="1"/>
    <col min="976" max="976" width="7.7109375" style="1" bestFit="1" customWidth="1"/>
    <col min="977" max="977" width="7" style="1" customWidth="1"/>
    <col min="978" max="978" width="12.7109375" style="1" bestFit="1" customWidth="1"/>
    <col min="979" max="979" width="13.7109375" style="1" bestFit="1" customWidth="1"/>
    <col min="980" max="983" width="9.140625" style="1"/>
    <col min="984" max="984" width="69.5703125" style="1" customWidth="1"/>
    <col min="985" max="1229" width="9.140625" style="1"/>
    <col min="1230" max="1230" width="3.5703125" style="1" customWidth="1"/>
    <col min="1231" max="1231" width="52.42578125" style="1" customWidth="1"/>
    <col min="1232" max="1232" width="7.7109375" style="1" bestFit="1" customWidth="1"/>
    <col min="1233" max="1233" width="7" style="1" customWidth="1"/>
    <col min="1234" max="1234" width="12.7109375" style="1" bestFit="1" customWidth="1"/>
    <col min="1235" max="1235" width="13.7109375" style="1" bestFit="1" customWidth="1"/>
    <col min="1236" max="1239" width="9.140625" style="1"/>
    <col min="1240" max="1240" width="69.5703125" style="1" customWidth="1"/>
    <col min="1241" max="1485" width="9.140625" style="1"/>
    <col min="1486" max="1486" width="3.5703125" style="1" customWidth="1"/>
    <col min="1487" max="1487" width="52.42578125" style="1" customWidth="1"/>
    <col min="1488" max="1488" width="7.7109375" style="1" bestFit="1" customWidth="1"/>
    <col min="1489" max="1489" width="7" style="1" customWidth="1"/>
    <col min="1490" max="1490" width="12.7109375" style="1" bestFit="1" customWidth="1"/>
    <col min="1491" max="1491" width="13.7109375" style="1" bestFit="1" customWidth="1"/>
    <col min="1492" max="1495" width="9.140625" style="1"/>
    <col min="1496" max="1496" width="69.5703125" style="1" customWidth="1"/>
    <col min="1497" max="1741" width="9.140625" style="1"/>
    <col min="1742" max="1742" width="3.5703125" style="1" customWidth="1"/>
    <col min="1743" max="1743" width="52.42578125" style="1" customWidth="1"/>
    <col min="1744" max="1744" width="7.7109375" style="1" bestFit="1" customWidth="1"/>
    <col min="1745" max="1745" width="7" style="1" customWidth="1"/>
    <col min="1746" max="1746" width="12.7109375" style="1" bestFit="1" customWidth="1"/>
    <col min="1747" max="1747" width="13.7109375" style="1" bestFit="1" customWidth="1"/>
    <col min="1748" max="1751" width="9.140625" style="1"/>
    <col min="1752" max="1752" width="69.5703125" style="1" customWidth="1"/>
    <col min="1753" max="1997" width="9.140625" style="1"/>
    <col min="1998" max="1998" width="3.5703125" style="1" customWidth="1"/>
    <col min="1999" max="1999" width="52.42578125" style="1" customWidth="1"/>
    <col min="2000" max="2000" width="7.7109375" style="1" bestFit="1" customWidth="1"/>
    <col min="2001" max="2001" width="7" style="1" customWidth="1"/>
    <col min="2002" max="2002" width="12.7109375" style="1" bestFit="1" customWidth="1"/>
    <col min="2003" max="2003" width="13.7109375" style="1" bestFit="1" customWidth="1"/>
    <col min="2004" max="2007" width="9.140625" style="1"/>
    <col min="2008" max="2008" width="69.5703125" style="1" customWidth="1"/>
    <col min="2009" max="2253" width="9.140625" style="1"/>
    <col min="2254" max="2254" width="3.5703125" style="1" customWidth="1"/>
    <col min="2255" max="2255" width="52.42578125" style="1" customWidth="1"/>
    <col min="2256" max="2256" width="7.7109375" style="1" bestFit="1" customWidth="1"/>
    <col min="2257" max="2257" width="7" style="1" customWidth="1"/>
    <col min="2258" max="2258" width="12.7109375" style="1" bestFit="1" customWidth="1"/>
    <col min="2259" max="2259" width="13.7109375" style="1" bestFit="1" customWidth="1"/>
    <col min="2260" max="2263" width="9.140625" style="1"/>
    <col min="2264" max="2264" width="69.5703125" style="1" customWidth="1"/>
    <col min="2265" max="2509" width="9.140625" style="1"/>
    <col min="2510" max="2510" width="3.5703125" style="1" customWidth="1"/>
    <col min="2511" max="2511" width="52.42578125" style="1" customWidth="1"/>
    <col min="2512" max="2512" width="7.7109375" style="1" bestFit="1" customWidth="1"/>
    <col min="2513" max="2513" width="7" style="1" customWidth="1"/>
    <col min="2514" max="2514" width="12.7109375" style="1" bestFit="1" customWidth="1"/>
    <col min="2515" max="2515" width="13.7109375" style="1" bestFit="1" customWidth="1"/>
    <col min="2516" max="2519" width="9.140625" style="1"/>
    <col min="2520" max="2520" width="69.5703125" style="1" customWidth="1"/>
    <col min="2521" max="2765" width="9.140625" style="1"/>
    <col min="2766" max="2766" width="3.5703125" style="1" customWidth="1"/>
    <col min="2767" max="2767" width="52.42578125" style="1" customWidth="1"/>
    <col min="2768" max="2768" width="7.7109375" style="1" bestFit="1" customWidth="1"/>
    <col min="2769" max="2769" width="7" style="1" customWidth="1"/>
    <col min="2770" max="2770" width="12.7109375" style="1" bestFit="1" customWidth="1"/>
    <col min="2771" max="2771" width="13.7109375" style="1" bestFit="1" customWidth="1"/>
    <col min="2772" max="2775" width="9.140625" style="1"/>
    <col min="2776" max="2776" width="69.5703125" style="1" customWidth="1"/>
    <col min="2777" max="3021" width="9.140625" style="1"/>
    <col min="3022" max="3022" width="3.5703125" style="1" customWidth="1"/>
    <col min="3023" max="3023" width="52.42578125" style="1" customWidth="1"/>
    <col min="3024" max="3024" width="7.7109375" style="1" bestFit="1" customWidth="1"/>
    <col min="3025" max="3025" width="7" style="1" customWidth="1"/>
    <col min="3026" max="3026" width="12.7109375" style="1" bestFit="1" customWidth="1"/>
    <col min="3027" max="3027" width="13.7109375" style="1" bestFit="1" customWidth="1"/>
    <col min="3028" max="3031" width="9.140625" style="1"/>
    <col min="3032" max="3032" width="69.5703125" style="1" customWidth="1"/>
    <col min="3033" max="3277" width="9.140625" style="1"/>
    <col min="3278" max="3278" width="3.5703125" style="1" customWidth="1"/>
    <col min="3279" max="3279" width="52.42578125" style="1" customWidth="1"/>
    <col min="3280" max="3280" width="7.7109375" style="1" bestFit="1" customWidth="1"/>
    <col min="3281" max="3281" width="7" style="1" customWidth="1"/>
    <col min="3282" max="3282" width="12.7109375" style="1" bestFit="1" customWidth="1"/>
    <col min="3283" max="3283" width="13.7109375" style="1" bestFit="1" customWidth="1"/>
    <col min="3284" max="3287" width="9.140625" style="1"/>
    <col min="3288" max="3288" width="69.5703125" style="1" customWidth="1"/>
    <col min="3289" max="3533" width="9.140625" style="1"/>
    <col min="3534" max="3534" width="3.5703125" style="1" customWidth="1"/>
    <col min="3535" max="3535" width="52.42578125" style="1" customWidth="1"/>
    <col min="3536" max="3536" width="7.7109375" style="1" bestFit="1" customWidth="1"/>
    <col min="3537" max="3537" width="7" style="1" customWidth="1"/>
    <col min="3538" max="3538" width="12.7109375" style="1" bestFit="1" customWidth="1"/>
    <col min="3539" max="3539" width="13.7109375" style="1" bestFit="1" customWidth="1"/>
    <col min="3540" max="3543" width="9.140625" style="1"/>
    <col min="3544" max="3544" width="69.5703125" style="1" customWidth="1"/>
    <col min="3545" max="3789" width="9.140625" style="1"/>
    <col min="3790" max="3790" width="3.5703125" style="1" customWidth="1"/>
    <col min="3791" max="3791" width="52.42578125" style="1" customWidth="1"/>
    <col min="3792" max="3792" width="7.7109375" style="1" bestFit="1" customWidth="1"/>
    <col min="3793" max="3793" width="7" style="1" customWidth="1"/>
    <col min="3794" max="3794" width="12.7109375" style="1" bestFit="1" customWidth="1"/>
    <col min="3795" max="3795" width="13.7109375" style="1" bestFit="1" customWidth="1"/>
    <col min="3796" max="3799" width="9.140625" style="1"/>
    <col min="3800" max="3800" width="69.5703125" style="1" customWidth="1"/>
    <col min="3801" max="4045" width="9.140625" style="1"/>
    <col min="4046" max="4046" width="3.5703125" style="1" customWidth="1"/>
    <col min="4047" max="4047" width="52.42578125" style="1" customWidth="1"/>
    <col min="4048" max="4048" width="7.7109375" style="1" bestFit="1" customWidth="1"/>
    <col min="4049" max="4049" width="7" style="1" customWidth="1"/>
    <col min="4050" max="4050" width="12.7109375" style="1" bestFit="1" customWidth="1"/>
    <col min="4051" max="4051" width="13.7109375" style="1" bestFit="1" customWidth="1"/>
    <col min="4052" max="4055" width="9.140625" style="1"/>
    <col min="4056" max="4056" width="69.5703125" style="1" customWidth="1"/>
    <col min="4057" max="4301" width="9.140625" style="1"/>
    <col min="4302" max="4302" width="3.5703125" style="1" customWidth="1"/>
    <col min="4303" max="4303" width="52.42578125" style="1" customWidth="1"/>
    <col min="4304" max="4304" width="7.7109375" style="1" bestFit="1" customWidth="1"/>
    <col min="4305" max="4305" width="7" style="1" customWidth="1"/>
    <col min="4306" max="4306" width="12.7109375" style="1" bestFit="1" customWidth="1"/>
    <col min="4307" max="4307" width="13.7109375" style="1" bestFit="1" customWidth="1"/>
    <col min="4308" max="4311" width="9.140625" style="1"/>
    <col min="4312" max="4312" width="69.5703125" style="1" customWidth="1"/>
    <col min="4313" max="4557" width="9.140625" style="1"/>
    <col min="4558" max="4558" width="3.5703125" style="1" customWidth="1"/>
    <col min="4559" max="4559" width="52.42578125" style="1" customWidth="1"/>
    <col min="4560" max="4560" width="7.7109375" style="1" bestFit="1" customWidth="1"/>
    <col min="4561" max="4561" width="7" style="1" customWidth="1"/>
    <col min="4562" max="4562" width="12.7109375" style="1" bestFit="1" customWidth="1"/>
    <col min="4563" max="4563" width="13.7109375" style="1" bestFit="1" customWidth="1"/>
    <col min="4564" max="4567" width="9.140625" style="1"/>
    <col min="4568" max="4568" width="69.5703125" style="1" customWidth="1"/>
    <col min="4569" max="4813" width="9.140625" style="1"/>
    <col min="4814" max="4814" width="3.5703125" style="1" customWidth="1"/>
    <col min="4815" max="4815" width="52.42578125" style="1" customWidth="1"/>
    <col min="4816" max="4816" width="7.7109375" style="1" bestFit="1" customWidth="1"/>
    <col min="4817" max="4817" width="7" style="1" customWidth="1"/>
    <col min="4818" max="4818" width="12.7109375" style="1" bestFit="1" customWidth="1"/>
    <col min="4819" max="4819" width="13.7109375" style="1" bestFit="1" customWidth="1"/>
    <col min="4820" max="4823" width="9.140625" style="1"/>
    <col min="4824" max="4824" width="69.5703125" style="1" customWidth="1"/>
    <col min="4825" max="5069" width="9.140625" style="1"/>
    <col min="5070" max="5070" width="3.5703125" style="1" customWidth="1"/>
    <col min="5071" max="5071" width="52.42578125" style="1" customWidth="1"/>
    <col min="5072" max="5072" width="7.7109375" style="1" bestFit="1" customWidth="1"/>
    <col min="5073" max="5073" width="7" style="1" customWidth="1"/>
    <col min="5074" max="5074" width="12.7109375" style="1" bestFit="1" customWidth="1"/>
    <col min="5075" max="5075" width="13.7109375" style="1" bestFit="1" customWidth="1"/>
    <col min="5076" max="5079" width="9.140625" style="1"/>
    <col min="5080" max="5080" width="69.5703125" style="1" customWidth="1"/>
    <col min="5081" max="5325" width="9.140625" style="1"/>
    <col min="5326" max="5326" width="3.5703125" style="1" customWidth="1"/>
    <col min="5327" max="5327" width="52.42578125" style="1" customWidth="1"/>
    <col min="5328" max="5328" width="7.7109375" style="1" bestFit="1" customWidth="1"/>
    <col min="5329" max="5329" width="7" style="1" customWidth="1"/>
    <col min="5330" max="5330" width="12.7109375" style="1" bestFit="1" customWidth="1"/>
    <col min="5331" max="5331" width="13.7109375" style="1" bestFit="1" customWidth="1"/>
    <col min="5332" max="5335" width="9.140625" style="1"/>
    <col min="5336" max="5336" width="69.5703125" style="1" customWidth="1"/>
    <col min="5337" max="5581" width="9.140625" style="1"/>
    <col min="5582" max="5582" width="3.5703125" style="1" customWidth="1"/>
    <col min="5583" max="5583" width="52.42578125" style="1" customWidth="1"/>
    <col min="5584" max="5584" width="7.7109375" style="1" bestFit="1" customWidth="1"/>
    <col min="5585" max="5585" width="7" style="1" customWidth="1"/>
    <col min="5586" max="5586" width="12.7109375" style="1" bestFit="1" customWidth="1"/>
    <col min="5587" max="5587" width="13.7109375" style="1" bestFit="1" customWidth="1"/>
    <col min="5588" max="5591" width="9.140625" style="1"/>
    <col min="5592" max="5592" width="69.5703125" style="1" customWidth="1"/>
    <col min="5593" max="5837" width="9.140625" style="1"/>
    <col min="5838" max="5838" width="3.5703125" style="1" customWidth="1"/>
    <col min="5839" max="5839" width="52.42578125" style="1" customWidth="1"/>
    <col min="5840" max="5840" width="7.7109375" style="1" bestFit="1" customWidth="1"/>
    <col min="5841" max="5841" width="7" style="1" customWidth="1"/>
    <col min="5842" max="5842" width="12.7109375" style="1" bestFit="1" customWidth="1"/>
    <col min="5843" max="5843" width="13.7109375" style="1" bestFit="1" customWidth="1"/>
    <col min="5844" max="5847" width="9.140625" style="1"/>
    <col min="5848" max="5848" width="69.5703125" style="1" customWidth="1"/>
    <col min="5849" max="6093" width="9.140625" style="1"/>
    <col min="6094" max="6094" width="3.5703125" style="1" customWidth="1"/>
    <col min="6095" max="6095" width="52.42578125" style="1" customWidth="1"/>
    <col min="6096" max="6096" width="7.7109375" style="1" bestFit="1" customWidth="1"/>
    <col min="6097" max="6097" width="7" style="1" customWidth="1"/>
    <col min="6098" max="6098" width="12.7109375" style="1" bestFit="1" customWidth="1"/>
    <col min="6099" max="6099" width="13.7109375" style="1" bestFit="1" customWidth="1"/>
    <col min="6100" max="6103" width="9.140625" style="1"/>
    <col min="6104" max="6104" width="69.5703125" style="1" customWidth="1"/>
    <col min="6105" max="6349" width="9.140625" style="1"/>
    <col min="6350" max="6350" width="3.5703125" style="1" customWidth="1"/>
    <col min="6351" max="6351" width="52.42578125" style="1" customWidth="1"/>
    <col min="6352" max="6352" width="7.7109375" style="1" bestFit="1" customWidth="1"/>
    <col min="6353" max="6353" width="7" style="1" customWidth="1"/>
    <col min="6354" max="6354" width="12.7109375" style="1" bestFit="1" customWidth="1"/>
    <col min="6355" max="6355" width="13.7109375" style="1" bestFit="1" customWidth="1"/>
    <col min="6356" max="6359" width="9.140625" style="1"/>
    <col min="6360" max="6360" width="69.5703125" style="1" customWidth="1"/>
    <col min="6361" max="6605" width="9.140625" style="1"/>
    <col min="6606" max="6606" width="3.5703125" style="1" customWidth="1"/>
    <col min="6607" max="6607" width="52.42578125" style="1" customWidth="1"/>
    <col min="6608" max="6608" width="7.7109375" style="1" bestFit="1" customWidth="1"/>
    <col min="6609" max="6609" width="7" style="1" customWidth="1"/>
    <col min="6610" max="6610" width="12.7109375" style="1" bestFit="1" customWidth="1"/>
    <col min="6611" max="6611" width="13.7109375" style="1" bestFit="1" customWidth="1"/>
    <col min="6612" max="6615" width="9.140625" style="1"/>
    <col min="6616" max="6616" width="69.5703125" style="1" customWidth="1"/>
    <col min="6617" max="6861" width="9.140625" style="1"/>
    <col min="6862" max="6862" width="3.5703125" style="1" customWidth="1"/>
    <col min="6863" max="6863" width="52.42578125" style="1" customWidth="1"/>
    <col min="6864" max="6864" width="7.7109375" style="1" bestFit="1" customWidth="1"/>
    <col min="6865" max="6865" width="7" style="1" customWidth="1"/>
    <col min="6866" max="6866" width="12.7109375" style="1" bestFit="1" customWidth="1"/>
    <col min="6867" max="6867" width="13.7109375" style="1" bestFit="1" customWidth="1"/>
    <col min="6868" max="6871" width="9.140625" style="1"/>
    <col min="6872" max="6872" width="69.5703125" style="1" customWidth="1"/>
    <col min="6873" max="7117" width="9.140625" style="1"/>
    <col min="7118" max="7118" width="3.5703125" style="1" customWidth="1"/>
    <col min="7119" max="7119" width="52.42578125" style="1" customWidth="1"/>
    <col min="7120" max="7120" width="7.7109375" style="1" bestFit="1" customWidth="1"/>
    <col min="7121" max="7121" width="7" style="1" customWidth="1"/>
    <col min="7122" max="7122" width="12.7109375" style="1" bestFit="1" customWidth="1"/>
    <col min="7123" max="7123" width="13.7109375" style="1" bestFit="1" customWidth="1"/>
    <col min="7124" max="7127" width="9.140625" style="1"/>
    <col min="7128" max="7128" width="69.5703125" style="1" customWidth="1"/>
    <col min="7129" max="7373" width="9.140625" style="1"/>
    <col min="7374" max="7374" width="3.5703125" style="1" customWidth="1"/>
    <col min="7375" max="7375" width="52.42578125" style="1" customWidth="1"/>
    <col min="7376" max="7376" width="7.7109375" style="1" bestFit="1" customWidth="1"/>
    <col min="7377" max="7377" width="7" style="1" customWidth="1"/>
    <col min="7378" max="7378" width="12.7109375" style="1" bestFit="1" customWidth="1"/>
    <col min="7379" max="7379" width="13.7109375" style="1" bestFit="1" customWidth="1"/>
    <col min="7380" max="7383" width="9.140625" style="1"/>
    <col min="7384" max="7384" width="69.5703125" style="1" customWidth="1"/>
    <col min="7385" max="7629" width="9.140625" style="1"/>
    <col min="7630" max="7630" width="3.5703125" style="1" customWidth="1"/>
    <col min="7631" max="7631" width="52.42578125" style="1" customWidth="1"/>
    <col min="7632" max="7632" width="7.7109375" style="1" bestFit="1" customWidth="1"/>
    <col min="7633" max="7633" width="7" style="1" customWidth="1"/>
    <col min="7634" max="7634" width="12.7109375" style="1" bestFit="1" customWidth="1"/>
    <col min="7635" max="7635" width="13.7109375" style="1" bestFit="1" customWidth="1"/>
    <col min="7636" max="7639" width="9.140625" style="1"/>
    <col min="7640" max="7640" width="69.5703125" style="1" customWidth="1"/>
    <col min="7641" max="7885" width="9.140625" style="1"/>
    <col min="7886" max="7886" width="3.5703125" style="1" customWidth="1"/>
    <col min="7887" max="7887" width="52.42578125" style="1" customWidth="1"/>
    <col min="7888" max="7888" width="7.7109375" style="1" bestFit="1" customWidth="1"/>
    <col min="7889" max="7889" width="7" style="1" customWidth="1"/>
    <col min="7890" max="7890" width="12.7109375" style="1" bestFit="1" customWidth="1"/>
    <col min="7891" max="7891" width="13.7109375" style="1" bestFit="1" customWidth="1"/>
    <col min="7892" max="7895" width="9.140625" style="1"/>
    <col min="7896" max="7896" width="69.5703125" style="1" customWidth="1"/>
    <col min="7897" max="8141" width="9.140625" style="1"/>
    <col min="8142" max="8142" width="3.5703125" style="1" customWidth="1"/>
    <col min="8143" max="8143" width="52.42578125" style="1" customWidth="1"/>
    <col min="8144" max="8144" width="7.7109375" style="1" bestFit="1" customWidth="1"/>
    <col min="8145" max="8145" width="7" style="1" customWidth="1"/>
    <col min="8146" max="8146" width="12.7109375" style="1" bestFit="1" customWidth="1"/>
    <col min="8147" max="8147" width="13.7109375" style="1" bestFit="1" customWidth="1"/>
    <col min="8148" max="8151" width="9.140625" style="1"/>
    <col min="8152" max="8152" width="69.5703125" style="1" customWidth="1"/>
    <col min="8153" max="8397" width="9.140625" style="1"/>
    <col min="8398" max="8398" width="3.5703125" style="1" customWidth="1"/>
    <col min="8399" max="8399" width="52.42578125" style="1" customWidth="1"/>
    <col min="8400" max="8400" width="7.7109375" style="1" bestFit="1" customWidth="1"/>
    <col min="8401" max="8401" width="7" style="1" customWidth="1"/>
    <col min="8402" max="8402" width="12.7109375" style="1" bestFit="1" customWidth="1"/>
    <col min="8403" max="8403" width="13.7109375" style="1" bestFit="1" customWidth="1"/>
    <col min="8404" max="8407" width="9.140625" style="1"/>
    <col min="8408" max="8408" width="69.5703125" style="1" customWidth="1"/>
    <col min="8409" max="8653" width="9.140625" style="1"/>
    <col min="8654" max="8654" width="3.5703125" style="1" customWidth="1"/>
    <col min="8655" max="8655" width="52.42578125" style="1" customWidth="1"/>
    <col min="8656" max="8656" width="7.7109375" style="1" bestFit="1" customWidth="1"/>
    <col min="8657" max="8657" width="7" style="1" customWidth="1"/>
    <col min="8658" max="8658" width="12.7109375" style="1" bestFit="1" customWidth="1"/>
    <col min="8659" max="8659" width="13.7109375" style="1" bestFit="1" customWidth="1"/>
    <col min="8660" max="8663" width="9.140625" style="1"/>
    <col min="8664" max="8664" width="69.5703125" style="1" customWidth="1"/>
    <col min="8665" max="8909" width="9.140625" style="1"/>
    <col min="8910" max="8910" width="3.5703125" style="1" customWidth="1"/>
    <col min="8911" max="8911" width="52.42578125" style="1" customWidth="1"/>
    <col min="8912" max="8912" width="7.7109375" style="1" bestFit="1" customWidth="1"/>
    <col min="8913" max="8913" width="7" style="1" customWidth="1"/>
    <col min="8914" max="8914" width="12.7109375" style="1" bestFit="1" customWidth="1"/>
    <col min="8915" max="8915" width="13.7109375" style="1" bestFit="1" customWidth="1"/>
    <col min="8916" max="8919" width="9.140625" style="1"/>
    <col min="8920" max="8920" width="69.5703125" style="1" customWidth="1"/>
    <col min="8921" max="9165" width="9.140625" style="1"/>
    <col min="9166" max="9166" width="3.5703125" style="1" customWidth="1"/>
    <col min="9167" max="9167" width="52.42578125" style="1" customWidth="1"/>
    <col min="9168" max="9168" width="7.7109375" style="1" bestFit="1" customWidth="1"/>
    <col min="9169" max="9169" width="7" style="1" customWidth="1"/>
    <col min="9170" max="9170" width="12.7109375" style="1" bestFit="1" customWidth="1"/>
    <col min="9171" max="9171" width="13.7109375" style="1" bestFit="1" customWidth="1"/>
    <col min="9172" max="9175" width="9.140625" style="1"/>
    <col min="9176" max="9176" width="69.5703125" style="1" customWidth="1"/>
    <col min="9177" max="9421" width="9.140625" style="1"/>
    <col min="9422" max="9422" width="3.5703125" style="1" customWidth="1"/>
    <col min="9423" max="9423" width="52.42578125" style="1" customWidth="1"/>
    <col min="9424" max="9424" width="7.7109375" style="1" bestFit="1" customWidth="1"/>
    <col min="9425" max="9425" width="7" style="1" customWidth="1"/>
    <col min="9426" max="9426" width="12.7109375" style="1" bestFit="1" customWidth="1"/>
    <col min="9427" max="9427" width="13.7109375" style="1" bestFit="1" customWidth="1"/>
    <col min="9428" max="9431" width="9.140625" style="1"/>
    <col min="9432" max="9432" width="69.5703125" style="1" customWidth="1"/>
    <col min="9433" max="9677" width="9.140625" style="1"/>
    <col min="9678" max="9678" width="3.5703125" style="1" customWidth="1"/>
    <col min="9679" max="9679" width="52.42578125" style="1" customWidth="1"/>
    <col min="9680" max="9680" width="7.7109375" style="1" bestFit="1" customWidth="1"/>
    <col min="9681" max="9681" width="7" style="1" customWidth="1"/>
    <col min="9682" max="9682" width="12.7109375" style="1" bestFit="1" customWidth="1"/>
    <col min="9683" max="9683" width="13.7109375" style="1" bestFit="1" customWidth="1"/>
    <col min="9684" max="9687" width="9.140625" style="1"/>
    <col min="9688" max="9688" width="69.5703125" style="1" customWidth="1"/>
    <col min="9689" max="9933" width="9.140625" style="1"/>
    <col min="9934" max="9934" width="3.5703125" style="1" customWidth="1"/>
    <col min="9935" max="9935" width="52.42578125" style="1" customWidth="1"/>
    <col min="9936" max="9936" width="7.7109375" style="1" bestFit="1" customWidth="1"/>
    <col min="9937" max="9937" width="7" style="1" customWidth="1"/>
    <col min="9938" max="9938" width="12.7109375" style="1" bestFit="1" customWidth="1"/>
    <col min="9939" max="9939" width="13.7109375" style="1" bestFit="1" customWidth="1"/>
    <col min="9940" max="9943" width="9.140625" style="1"/>
    <col min="9944" max="9944" width="69.5703125" style="1" customWidth="1"/>
    <col min="9945" max="10189" width="9.140625" style="1"/>
    <col min="10190" max="10190" width="3.5703125" style="1" customWidth="1"/>
    <col min="10191" max="10191" width="52.42578125" style="1" customWidth="1"/>
    <col min="10192" max="10192" width="7.7109375" style="1" bestFit="1" customWidth="1"/>
    <col min="10193" max="10193" width="7" style="1" customWidth="1"/>
    <col min="10194" max="10194" width="12.7109375" style="1" bestFit="1" customWidth="1"/>
    <col min="10195" max="10195" width="13.7109375" style="1" bestFit="1" customWidth="1"/>
    <col min="10196" max="10199" width="9.140625" style="1"/>
    <col min="10200" max="10200" width="69.5703125" style="1" customWidth="1"/>
    <col min="10201" max="10445" width="9.140625" style="1"/>
    <col min="10446" max="10446" width="3.5703125" style="1" customWidth="1"/>
    <col min="10447" max="10447" width="52.42578125" style="1" customWidth="1"/>
    <col min="10448" max="10448" width="7.7109375" style="1" bestFit="1" customWidth="1"/>
    <col min="10449" max="10449" width="7" style="1" customWidth="1"/>
    <col min="10450" max="10450" width="12.7109375" style="1" bestFit="1" customWidth="1"/>
    <col min="10451" max="10451" width="13.7109375" style="1" bestFit="1" customWidth="1"/>
    <col min="10452" max="10455" width="9.140625" style="1"/>
    <col min="10456" max="10456" width="69.5703125" style="1" customWidth="1"/>
    <col min="10457" max="10701" width="9.140625" style="1"/>
    <col min="10702" max="10702" width="3.5703125" style="1" customWidth="1"/>
    <col min="10703" max="10703" width="52.42578125" style="1" customWidth="1"/>
    <col min="10704" max="10704" width="7.7109375" style="1" bestFit="1" customWidth="1"/>
    <col min="10705" max="10705" width="7" style="1" customWidth="1"/>
    <col min="10706" max="10706" width="12.7109375" style="1" bestFit="1" customWidth="1"/>
    <col min="10707" max="10707" width="13.7109375" style="1" bestFit="1" customWidth="1"/>
    <col min="10708" max="10711" width="9.140625" style="1"/>
    <col min="10712" max="10712" width="69.5703125" style="1" customWidth="1"/>
    <col min="10713" max="10957" width="9.140625" style="1"/>
    <col min="10958" max="10958" width="3.5703125" style="1" customWidth="1"/>
    <col min="10959" max="10959" width="52.42578125" style="1" customWidth="1"/>
    <col min="10960" max="10960" width="7.7109375" style="1" bestFit="1" customWidth="1"/>
    <col min="10961" max="10961" width="7" style="1" customWidth="1"/>
    <col min="10962" max="10962" width="12.7109375" style="1" bestFit="1" customWidth="1"/>
    <col min="10963" max="10963" width="13.7109375" style="1" bestFit="1" customWidth="1"/>
    <col min="10964" max="10967" width="9.140625" style="1"/>
    <col min="10968" max="10968" width="69.5703125" style="1" customWidth="1"/>
    <col min="10969" max="11213" width="9.140625" style="1"/>
    <col min="11214" max="11214" width="3.5703125" style="1" customWidth="1"/>
    <col min="11215" max="11215" width="52.42578125" style="1" customWidth="1"/>
    <col min="11216" max="11216" width="7.7109375" style="1" bestFit="1" customWidth="1"/>
    <col min="11217" max="11217" width="7" style="1" customWidth="1"/>
    <col min="11218" max="11218" width="12.7109375" style="1" bestFit="1" customWidth="1"/>
    <col min="11219" max="11219" width="13.7109375" style="1" bestFit="1" customWidth="1"/>
    <col min="11220" max="11223" width="9.140625" style="1"/>
    <col min="11224" max="11224" width="69.5703125" style="1" customWidth="1"/>
    <col min="11225" max="11469" width="9.140625" style="1"/>
    <col min="11470" max="11470" width="3.5703125" style="1" customWidth="1"/>
    <col min="11471" max="11471" width="52.42578125" style="1" customWidth="1"/>
    <col min="11472" max="11472" width="7.7109375" style="1" bestFit="1" customWidth="1"/>
    <col min="11473" max="11473" width="7" style="1" customWidth="1"/>
    <col min="11474" max="11474" width="12.7109375" style="1" bestFit="1" customWidth="1"/>
    <col min="11475" max="11475" width="13.7109375" style="1" bestFit="1" customWidth="1"/>
    <col min="11476" max="11479" width="9.140625" style="1"/>
    <col min="11480" max="11480" width="69.5703125" style="1" customWidth="1"/>
    <col min="11481" max="11725" width="9.140625" style="1"/>
    <col min="11726" max="11726" width="3.5703125" style="1" customWidth="1"/>
    <col min="11727" max="11727" width="52.42578125" style="1" customWidth="1"/>
    <col min="11728" max="11728" width="7.7109375" style="1" bestFit="1" customWidth="1"/>
    <col min="11729" max="11729" width="7" style="1" customWidth="1"/>
    <col min="11730" max="11730" width="12.7109375" style="1" bestFit="1" customWidth="1"/>
    <col min="11731" max="11731" width="13.7109375" style="1" bestFit="1" customWidth="1"/>
    <col min="11732" max="11735" width="9.140625" style="1"/>
    <col min="11736" max="11736" width="69.5703125" style="1" customWidth="1"/>
    <col min="11737" max="11981" width="9.140625" style="1"/>
    <col min="11982" max="11982" width="3.5703125" style="1" customWidth="1"/>
    <col min="11983" max="11983" width="52.42578125" style="1" customWidth="1"/>
    <col min="11984" max="11984" width="7.7109375" style="1" bestFit="1" customWidth="1"/>
    <col min="11985" max="11985" width="7" style="1" customWidth="1"/>
    <col min="11986" max="11986" width="12.7109375" style="1" bestFit="1" customWidth="1"/>
    <col min="11987" max="11987" width="13.7109375" style="1" bestFit="1" customWidth="1"/>
    <col min="11988" max="11991" width="9.140625" style="1"/>
    <col min="11992" max="11992" width="69.5703125" style="1" customWidth="1"/>
    <col min="11993" max="12237" width="9.140625" style="1"/>
    <col min="12238" max="12238" width="3.5703125" style="1" customWidth="1"/>
    <col min="12239" max="12239" width="52.42578125" style="1" customWidth="1"/>
    <col min="12240" max="12240" width="7.7109375" style="1" bestFit="1" customWidth="1"/>
    <col min="12241" max="12241" width="7" style="1" customWidth="1"/>
    <col min="12242" max="12242" width="12.7109375" style="1" bestFit="1" customWidth="1"/>
    <col min="12243" max="12243" width="13.7109375" style="1" bestFit="1" customWidth="1"/>
    <col min="12244" max="12247" width="9.140625" style="1"/>
    <col min="12248" max="12248" width="69.5703125" style="1" customWidth="1"/>
    <col min="12249" max="12493" width="9.140625" style="1"/>
    <col min="12494" max="12494" width="3.5703125" style="1" customWidth="1"/>
    <col min="12495" max="12495" width="52.42578125" style="1" customWidth="1"/>
    <col min="12496" max="12496" width="7.7109375" style="1" bestFit="1" customWidth="1"/>
    <col min="12497" max="12497" width="7" style="1" customWidth="1"/>
    <col min="12498" max="12498" width="12.7109375" style="1" bestFit="1" customWidth="1"/>
    <col min="12499" max="12499" width="13.7109375" style="1" bestFit="1" customWidth="1"/>
    <col min="12500" max="12503" width="9.140625" style="1"/>
    <col min="12504" max="12504" width="69.5703125" style="1" customWidth="1"/>
    <col min="12505" max="12749" width="9.140625" style="1"/>
    <col min="12750" max="12750" width="3.5703125" style="1" customWidth="1"/>
    <col min="12751" max="12751" width="52.42578125" style="1" customWidth="1"/>
    <col min="12752" max="12752" width="7.7109375" style="1" bestFit="1" customWidth="1"/>
    <col min="12753" max="12753" width="7" style="1" customWidth="1"/>
    <col min="12754" max="12754" width="12.7109375" style="1" bestFit="1" customWidth="1"/>
    <col min="12755" max="12755" width="13.7109375" style="1" bestFit="1" customWidth="1"/>
    <col min="12756" max="12759" width="9.140625" style="1"/>
    <col min="12760" max="12760" width="69.5703125" style="1" customWidth="1"/>
    <col min="12761" max="13005" width="9.140625" style="1"/>
    <col min="13006" max="13006" width="3.5703125" style="1" customWidth="1"/>
    <col min="13007" max="13007" width="52.42578125" style="1" customWidth="1"/>
    <col min="13008" max="13008" width="7.7109375" style="1" bestFit="1" customWidth="1"/>
    <col min="13009" max="13009" width="7" style="1" customWidth="1"/>
    <col min="13010" max="13010" width="12.7109375" style="1" bestFit="1" customWidth="1"/>
    <col min="13011" max="13011" width="13.7109375" style="1" bestFit="1" customWidth="1"/>
    <col min="13012" max="13015" width="9.140625" style="1"/>
    <col min="13016" max="13016" width="69.5703125" style="1" customWidth="1"/>
    <col min="13017" max="13261" width="9.140625" style="1"/>
    <col min="13262" max="13262" width="3.5703125" style="1" customWidth="1"/>
    <col min="13263" max="13263" width="52.42578125" style="1" customWidth="1"/>
    <col min="13264" max="13264" width="7.7109375" style="1" bestFit="1" customWidth="1"/>
    <col min="13265" max="13265" width="7" style="1" customWidth="1"/>
    <col min="13266" max="13266" width="12.7109375" style="1" bestFit="1" customWidth="1"/>
    <col min="13267" max="13267" width="13.7109375" style="1" bestFit="1" customWidth="1"/>
    <col min="13268" max="13271" width="9.140625" style="1"/>
    <col min="13272" max="13272" width="69.5703125" style="1" customWidth="1"/>
    <col min="13273" max="13517" width="9.140625" style="1"/>
    <col min="13518" max="13518" width="3.5703125" style="1" customWidth="1"/>
    <col min="13519" max="13519" width="52.42578125" style="1" customWidth="1"/>
    <col min="13520" max="13520" width="7.7109375" style="1" bestFit="1" customWidth="1"/>
    <col min="13521" max="13521" width="7" style="1" customWidth="1"/>
    <col min="13522" max="13522" width="12.7109375" style="1" bestFit="1" customWidth="1"/>
    <col min="13523" max="13523" width="13.7109375" style="1" bestFit="1" customWidth="1"/>
    <col min="13524" max="13527" width="9.140625" style="1"/>
    <col min="13528" max="13528" width="69.5703125" style="1" customWidth="1"/>
    <col min="13529" max="13773" width="9.140625" style="1"/>
    <col min="13774" max="13774" width="3.5703125" style="1" customWidth="1"/>
    <col min="13775" max="13775" width="52.42578125" style="1" customWidth="1"/>
    <col min="13776" max="13776" width="7.7109375" style="1" bestFit="1" customWidth="1"/>
    <col min="13777" max="13777" width="7" style="1" customWidth="1"/>
    <col min="13778" max="13778" width="12.7109375" style="1" bestFit="1" customWidth="1"/>
    <col min="13779" max="13779" width="13.7109375" style="1" bestFit="1" customWidth="1"/>
    <col min="13780" max="13783" width="9.140625" style="1"/>
    <col min="13784" max="13784" width="69.5703125" style="1" customWidth="1"/>
    <col min="13785" max="14029" width="9.140625" style="1"/>
    <col min="14030" max="14030" width="3.5703125" style="1" customWidth="1"/>
    <col min="14031" max="14031" width="52.42578125" style="1" customWidth="1"/>
    <col min="14032" max="14032" width="7.7109375" style="1" bestFit="1" customWidth="1"/>
    <col min="14033" max="14033" width="7" style="1" customWidth="1"/>
    <col min="14034" max="14034" width="12.7109375" style="1" bestFit="1" customWidth="1"/>
    <col min="14035" max="14035" width="13.7109375" style="1" bestFit="1" customWidth="1"/>
    <col min="14036" max="14039" width="9.140625" style="1"/>
    <col min="14040" max="14040" width="69.5703125" style="1" customWidth="1"/>
    <col min="14041" max="14285" width="9.140625" style="1"/>
    <col min="14286" max="14286" width="3.5703125" style="1" customWidth="1"/>
    <col min="14287" max="14287" width="52.42578125" style="1" customWidth="1"/>
    <col min="14288" max="14288" width="7.7109375" style="1" bestFit="1" customWidth="1"/>
    <col min="14289" max="14289" width="7" style="1" customWidth="1"/>
    <col min="14290" max="14290" width="12.7109375" style="1" bestFit="1" customWidth="1"/>
    <col min="14291" max="14291" width="13.7109375" style="1" bestFit="1" customWidth="1"/>
    <col min="14292" max="14295" width="9.140625" style="1"/>
    <col min="14296" max="14296" width="69.5703125" style="1" customWidth="1"/>
    <col min="14297" max="14541" width="9.140625" style="1"/>
    <col min="14542" max="14542" width="3.5703125" style="1" customWidth="1"/>
    <col min="14543" max="14543" width="52.42578125" style="1" customWidth="1"/>
    <col min="14544" max="14544" width="7.7109375" style="1" bestFit="1" customWidth="1"/>
    <col min="14545" max="14545" width="7" style="1" customWidth="1"/>
    <col min="14546" max="14546" width="12.7109375" style="1" bestFit="1" customWidth="1"/>
    <col min="14547" max="14547" width="13.7109375" style="1" bestFit="1" customWidth="1"/>
    <col min="14548" max="14551" width="9.140625" style="1"/>
    <col min="14552" max="14552" width="69.5703125" style="1" customWidth="1"/>
    <col min="14553" max="14797" width="9.140625" style="1"/>
    <col min="14798" max="14798" width="3.5703125" style="1" customWidth="1"/>
    <col min="14799" max="14799" width="52.42578125" style="1" customWidth="1"/>
    <col min="14800" max="14800" width="7.7109375" style="1" bestFit="1" customWidth="1"/>
    <col min="14801" max="14801" width="7" style="1" customWidth="1"/>
    <col min="14802" max="14802" width="12.7109375" style="1" bestFit="1" customWidth="1"/>
    <col min="14803" max="14803" width="13.7109375" style="1" bestFit="1" customWidth="1"/>
    <col min="14804" max="14807" width="9.140625" style="1"/>
    <col min="14808" max="14808" width="69.5703125" style="1" customWidth="1"/>
    <col min="14809" max="15053" width="9.140625" style="1"/>
    <col min="15054" max="15054" width="3.5703125" style="1" customWidth="1"/>
    <col min="15055" max="15055" width="52.42578125" style="1" customWidth="1"/>
    <col min="15056" max="15056" width="7.7109375" style="1" bestFit="1" customWidth="1"/>
    <col min="15057" max="15057" width="7" style="1" customWidth="1"/>
    <col min="15058" max="15058" width="12.7109375" style="1" bestFit="1" customWidth="1"/>
    <col min="15059" max="15059" width="13.7109375" style="1" bestFit="1" customWidth="1"/>
    <col min="15060" max="15063" width="9.140625" style="1"/>
    <col min="15064" max="15064" width="69.5703125" style="1" customWidth="1"/>
    <col min="15065" max="15309" width="9.140625" style="1"/>
    <col min="15310" max="15310" width="3.5703125" style="1" customWidth="1"/>
    <col min="15311" max="15311" width="52.42578125" style="1" customWidth="1"/>
    <col min="15312" max="15312" width="7.7109375" style="1" bestFit="1" customWidth="1"/>
    <col min="15313" max="15313" width="7" style="1" customWidth="1"/>
    <col min="15314" max="15314" width="12.7109375" style="1" bestFit="1" customWidth="1"/>
    <col min="15315" max="15315" width="13.7109375" style="1" bestFit="1" customWidth="1"/>
    <col min="15316" max="15319" width="9.140625" style="1"/>
    <col min="15320" max="15320" width="69.5703125" style="1" customWidth="1"/>
    <col min="15321" max="15565" width="9.140625" style="1"/>
    <col min="15566" max="15566" width="3.5703125" style="1" customWidth="1"/>
    <col min="15567" max="15567" width="52.42578125" style="1" customWidth="1"/>
    <col min="15568" max="15568" width="7.7109375" style="1" bestFit="1" customWidth="1"/>
    <col min="15569" max="15569" width="7" style="1" customWidth="1"/>
    <col min="15570" max="15570" width="12.7109375" style="1" bestFit="1" customWidth="1"/>
    <col min="15571" max="15571" width="13.7109375" style="1" bestFit="1" customWidth="1"/>
    <col min="15572" max="15575" width="9.140625" style="1"/>
    <col min="15576" max="15576" width="69.5703125" style="1" customWidth="1"/>
    <col min="15577" max="15821" width="9.140625" style="1"/>
    <col min="15822" max="15822" width="3.5703125" style="1" customWidth="1"/>
    <col min="15823" max="15823" width="52.42578125" style="1" customWidth="1"/>
    <col min="15824" max="15824" width="7.7109375" style="1" bestFit="1" customWidth="1"/>
    <col min="15825" max="15825" width="7" style="1" customWidth="1"/>
    <col min="15826" max="15826" width="12.7109375" style="1" bestFit="1" customWidth="1"/>
    <col min="15827" max="15827" width="13.7109375" style="1" bestFit="1" customWidth="1"/>
    <col min="15828" max="15831" width="9.140625" style="1"/>
    <col min="15832" max="15832" width="69.5703125" style="1" customWidth="1"/>
    <col min="15833" max="16077" width="9.140625" style="1"/>
    <col min="16078" max="16078" width="3.5703125" style="1" customWidth="1"/>
    <col min="16079" max="16079" width="52.42578125" style="1" customWidth="1"/>
    <col min="16080" max="16080" width="7.7109375" style="1" bestFit="1" customWidth="1"/>
    <col min="16081" max="16081" width="7" style="1" customWidth="1"/>
    <col min="16082" max="16082" width="12.7109375" style="1" bestFit="1" customWidth="1"/>
    <col min="16083" max="16083" width="13.7109375" style="1" bestFit="1" customWidth="1"/>
    <col min="16084" max="16087" width="9.140625" style="1"/>
    <col min="16088" max="16088" width="69.5703125" style="1" customWidth="1"/>
    <col min="16089" max="16384" width="9.140625" style="1"/>
  </cols>
  <sheetData>
    <row r="1" spans="1:6">
      <c r="A1" s="193" t="s">
        <v>514</v>
      </c>
      <c r="B1" s="194"/>
      <c r="C1" s="194"/>
      <c r="D1" s="194"/>
      <c r="E1" s="194"/>
      <c r="F1" s="194"/>
    </row>
    <row r="2" spans="1:6" s="2" customFormat="1" ht="22.5" customHeight="1">
      <c r="A2" s="31" t="s">
        <v>7</v>
      </c>
      <c r="B2" s="92" t="s">
        <v>0</v>
      </c>
      <c r="C2" s="70" t="s">
        <v>1</v>
      </c>
      <c r="D2" s="71" t="s">
        <v>2</v>
      </c>
      <c r="E2" s="93" t="s">
        <v>5</v>
      </c>
      <c r="F2" s="93" t="s">
        <v>6</v>
      </c>
    </row>
    <row r="3" spans="1:6" s="11" customFormat="1" ht="12.75">
      <c r="A3" s="32"/>
      <c r="B3" s="73" t="s">
        <v>515</v>
      </c>
      <c r="C3" s="74"/>
      <c r="D3" s="29"/>
      <c r="E3" s="94"/>
      <c r="F3" s="94"/>
    </row>
    <row r="4" spans="1:6" s="2" customFormat="1">
      <c r="A4" s="12"/>
      <c r="B4" s="13"/>
      <c r="C4" s="6"/>
      <c r="D4" s="27"/>
      <c r="E4" s="58"/>
      <c r="F4" s="58"/>
    </row>
    <row r="5" spans="1:6" s="4" customFormat="1" ht="140.25">
      <c r="A5" s="12">
        <f>COUNT(#REF!)+1</f>
        <v>1</v>
      </c>
      <c r="B5" s="14" t="s">
        <v>791</v>
      </c>
      <c r="C5" s="6" t="s">
        <v>43</v>
      </c>
      <c r="D5" s="27">
        <v>2</v>
      </c>
      <c r="E5" s="58"/>
      <c r="F5" s="58"/>
    </row>
    <row r="6" spans="1:6" s="4" customFormat="1">
      <c r="A6" s="12"/>
      <c r="B6" s="14"/>
      <c r="C6" s="6"/>
      <c r="D6" s="27"/>
      <c r="E6" s="58"/>
      <c r="F6" s="58"/>
    </row>
    <row r="7" spans="1:6" s="4" customFormat="1">
      <c r="A7" s="15">
        <f>COUNT($A$4:$A6)+1</f>
        <v>2</v>
      </c>
      <c r="B7" s="14" t="s">
        <v>669</v>
      </c>
      <c r="C7" s="6" t="s">
        <v>9</v>
      </c>
      <c r="D7" s="27">
        <v>70</v>
      </c>
      <c r="E7" s="58"/>
      <c r="F7" s="58"/>
    </row>
    <row r="8" spans="1:6" s="3" customFormat="1">
      <c r="A8" s="15"/>
      <c r="B8" s="16"/>
      <c r="C8" s="6"/>
      <c r="D8" s="27"/>
      <c r="E8" s="58"/>
      <c r="F8" s="58"/>
    </row>
    <row r="9" spans="1:6" s="3" customFormat="1">
      <c r="A9" s="15">
        <f>COUNT($A$4:$A8)+1</f>
        <v>3</v>
      </c>
      <c r="B9" s="16" t="s">
        <v>670</v>
      </c>
      <c r="C9" s="6" t="s">
        <v>43</v>
      </c>
      <c r="D9" s="27">
        <v>2</v>
      </c>
      <c r="E9" s="58"/>
      <c r="F9" s="58"/>
    </row>
    <row r="10" spans="1:6" s="3" customFormat="1">
      <c r="A10" s="15"/>
      <c r="B10" s="16"/>
      <c r="C10" s="6"/>
      <c r="D10" s="27"/>
      <c r="E10" s="58"/>
      <c r="F10" s="58"/>
    </row>
    <row r="11" spans="1:6" s="3" customFormat="1" ht="25.5">
      <c r="A11" s="15">
        <f>COUNT($A$4:$A10)+1</f>
        <v>4</v>
      </c>
      <c r="B11" s="16" t="s">
        <v>671</v>
      </c>
      <c r="C11" s="6" t="s">
        <v>43</v>
      </c>
      <c r="D11" s="27">
        <v>6</v>
      </c>
      <c r="E11" s="58"/>
      <c r="F11" s="58"/>
    </row>
    <row r="12" spans="1:6" s="4" customFormat="1">
      <c r="A12" s="15"/>
      <c r="B12" s="14"/>
      <c r="C12" s="6"/>
      <c r="D12" s="27"/>
      <c r="E12" s="58"/>
      <c r="F12" s="58"/>
    </row>
    <row r="13" spans="1:6" s="4" customFormat="1">
      <c r="A13" s="15">
        <f>COUNT($A$4:$A12)+1</f>
        <v>5</v>
      </c>
      <c r="B13" s="14" t="s">
        <v>672</v>
      </c>
      <c r="C13" s="6" t="s">
        <v>9</v>
      </c>
      <c r="D13" s="27">
        <v>240</v>
      </c>
      <c r="E13" s="58"/>
      <c r="F13" s="58"/>
    </row>
    <row r="14" spans="1:6" s="3" customFormat="1">
      <c r="A14" s="15"/>
      <c r="B14" s="16"/>
      <c r="C14" s="6"/>
      <c r="D14" s="27"/>
      <c r="E14" s="58"/>
      <c r="F14" s="58"/>
    </row>
    <row r="15" spans="1:6" s="3" customFormat="1" ht="25.5">
      <c r="A15" s="15">
        <f>COUNT($A$4:$A14)+1</f>
        <v>6</v>
      </c>
      <c r="B15" s="16" t="s">
        <v>673</v>
      </c>
      <c r="C15" s="6" t="s">
        <v>43</v>
      </c>
      <c r="D15" s="27">
        <v>4</v>
      </c>
      <c r="E15" s="58"/>
      <c r="F15" s="58"/>
    </row>
    <row r="16" spans="1:6" s="4" customFormat="1">
      <c r="A16" s="15"/>
      <c r="B16" s="14"/>
      <c r="C16" s="6"/>
      <c r="D16" s="27"/>
      <c r="E16" s="58"/>
      <c r="F16" s="58"/>
    </row>
    <row r="17" spans="1:6" s="4" customFormat="1" ht="38.25">
      <c r="A17" s="15">
        <f>COUNT($A$4:$A16)+1</f>
        <v>7</v>
      </c>
      <c r="B17" s="18" t="s">
        <v>674</v>
      </c>
      <c r="C17" s="6" t="s">
        <v>675</v>
      </c>
      <c r="D17" s="27">
        <v>86</v>
      </c>
      <c r="E17" s="58"/>
      <c r="F17" s="58"/>
    </row>
    <row r="18" spans="1:6" s="4" customFormat="1">
      <c r="A18" s="15"/>
      <c r="B18" s="14"/>
      <c r="C18" s="6"/>
      <c r="D18" s="27"/>
      <c r="E18" s="58"/>
      <c r="F18" s="58"/>
    </row>
    <row r="19" spans="1:6" s="4" customFormat="1" ht="25.5">
      <c r="A19" s="15">
        <f>COUNT($A$4:$A18)+1</f>
        <v>8</v>
      </c>
      <c r="B19" s="17" t="s">
        <v>676</v>
      </c>
      <c r="C19" s="6" t="s">
        <v>43</v>
      </c>
      <c r="D19" s="27">
        <v>2</v>
      </c>
      <c r="E19" s="58"/>
      <c r="F19" s="58"/>
    </row>
    <row r="20" spans="1:6" s="4" customFormat="1">
      <c r="A20" s="15"/>
      <c r="B20" s="14"/>
      <c r="C20" s="6"/>
      <c r="D20" s="27"/>
      <c r="E20" s="58"/>
      <c r="F20" s="58"/>
    </row>
    <row r="21" spans="1:6" s="4" customFormat="1" ht="25.5">
      <c r="A21" s="15">
        <f>COUNT($A$4:$A20)+1</f>
        <v>9</v>
      </c>
      <c r="B21" s="17" t="s">
        <v>677</v>
      </c>
      <c r="C21" s="6" t="s">
        <v>43</v>
      </c>
      <c r="D21" s="27">
        <v>2</v>
      </c>
      <c r="E21" s="58"/>
      <c r="F21" s="58"/>
    </row>
    <row r="22" spans="1:6" s="11" customFormat="1" ht="12.75">
      <c r="A22" s="32"/>
      <c r="B22" s="73"/>
      <c r="C22" s="74"/>
      <c r="D22" s="29"/>
      <c r="E22" s="94"/>
      <c r="F22" s="58"/>
    </row>
    <row r="23" spans="1:6" s="2" customFormat="1" ht="25.5">
      <c r="A23" s="15">
        <f>COUNT($A$4:$A22)+1</f>
        <v>10</v>
      </c>
      <c r="B23" s="13" t="s">
        <v>678</v>
      </c>
      <c r="C23" s="6" t="s">
        <v>679</v>
      </c>
      <c r="D23" s="27">
        <v>2</v>
      </c>
      <c r="E23" s="58"/>
      <c r="F23" s="58"/>
    </row>
    <row r="24" spans="1:6" s="2" customFormat="1">
      <c r="A24" s="12"/>
      <c r="B24" s="13" t="s">
        <v>680</v>
      </c>
      <c r="C24" s="6"/>
      <c r="D24" s="27"/>
      <c r="E24" s="58"/>
      <c r="F24" s="58"/>
    </row>
    <row r="25" spans="1:6" s="4" customFormat="1" ht="89.25">
      <c r="A25" s="15">
        <f>COUNT($A$4:$A24)+1</f>
        <v>11</v>
      </c>
      <c r="B25" s="14" t="s">
        <v>681</v>
      </c>
      <c r="C25" s="6" t="s">
        <v>682</v>
      </c>
      <c r="D25" s="27">
        <v>2</v>
      </c>
      <c r="E25" s="58"/>
      <c r="F25" s="58"/>
    </row>
    <row r="26" spans="1:6" s="4" customFormat="1">
      <c r="A26" s="12"/>
      <c r="B26" s="14"/>
      <c r="C26" s="6"/>
      <c r="D26" s="27"/>
      <c r="E26" s="58"/>
      <c r="F26" s="58"/>
    </row>
    <row r="27" spans="1:6" s="4" customFormat="1">
      <c r="A27" s="15">
        <f>COUNT($A$4:$A26)+1</f>
        <v>12</v>
      </c>
      <c r="B27" s="14" t="s">
        <v>683</v>
      </c>
      <c r="C27" s="6" t="s">
        <v>43</v>
      </c>
      <c r="D27" s="27">
        <v>1</v>
      </c>
      <c r="E27" s="58"/>
      <c r="F27" s="58"/>
    </row>
    <row r="28" spans="1:6" s="4" customFormat="1" ht="63.75">
      <c r="A28" s="15"/>
      <c r="B28" s="14" t="s">
        <v>684</v>
      </c>
      <c r="C28" s="6"/>
      <c r="D28" s="27"/>
      <c r="E28" s="58"/>
      <c r="F28" s="58"/>
    </row>
    <row r="29" spans="1:6" s="11" customFormat="1" ht="12.75">
      <c r="A29" s="32"/>
      <c r="B29" s="73" t="s">
        <v>516</v>
      </c>
      <c r="C29" s="74"/>
      <c r="D29" s="29"/>
      <c r="E29" s="94"/>
      <c r="F29" s="94"/>
    </row>
    <row r="30" spans="1:6" s="2" customFormat="1">
      <c r="A30" s="12"/>
      <c r="B30" s="13"/>
      <c r="C30" s="6"/>
      <c r="D30" s="27"/>
      <c r="E30" s="58"/>
      <c r="F30" s="58"/>
    </row>
    <row r="31" spans="1:6" s="4" customFormat="1" ht="38.25">
      <c r="A31" s="12">
        <f>COUNT(#REF!)+1</f>
        <v>1</v>
      </c>
      <c r="B31" s="14" t="s">
        <v>685</v>
      </c>
      <c r="C31" s="6" t="s">
        <v>43</v>
      </c>
      <c r="D31" s="27">
        <v>3</v>
      </c>
      <c r="E31" s="58"/>
      <c r="F31" s="58"/>
    </row>
    <row r="32" spans="1:6" s="3" customFormat="1">
      <c r="A32" s="15"/>
      <c r="B32" s="16"/>
      <c r="C32" s="6"/>
      <c r="D32" s="27"/>
      <c r="E32" s="58"/>
      <c r="F32" s="58"/>
    </row>
    <row r="33" spans="1:6" s="3" customFormat="1" ht="63.75">
      <c r="A33" s="15">
        <f>COUNT($A$31:$A32)+1</f>
        <v>2</v>
      </c>
      <c r="B33" s="16" t="s">
        <v>686</v>
      </c>
      <c r="C33" s="6" t="s">
        <v>9</v>
      </c>
      <c r="D33" s="27">
        <v>54</v>
      </c>
      <c r="E33" s="58"/>
      <c r="F33" s="58"/>
    </row>
    <row r="34" spans="1:6" s="3" customFormat="1">
      <c r="A34" s="15"/>
      <c r="B34" s="16"/>
      <c r="C34" s="6"/>
      <c r="D34" s="27"/>
      <c r="E34" s="58"/>
      <c r="F34" s="58"/>
    </row>
    <row r="35" spans="1:6" s="3" customFormat="1" ht="25.5">
      <c r="A35" s="15">
        <f>COUNT($A$31:$A34)+1</f>
        <v>3</v>
      </c>
      <c r="B35" s="16" t="s">
        <v>687</v>
      </c>
      <c r="C35" s="6" t="s">
        <v>43</v>
      </c>
      <c r="D35" s="27">
        <v>3</v>
      </c>
      <c r="E35" s="58"/>
      <c r="F35" s="58"/>
    </row>
    <row r="36" spans="1:6" s="3" customFormat="1">
      <c r="A36" s="15"/>
      <c r="B36" s="16"/>
      <c r="C36" s="6"/>
      <c r="D36" s="27"/>
      <c r="E36" s="58"/>
      <c r="F36" s="58"/>
    </row>
    <row r="37" spans="1:6" s="2" customFormat="1" ht="25.5">
      <c r="A37" s="15">
        <f>COUNT($A$31:$A36)+1</f>
        <v>4</v>
      </c>
      <c r="B37" s="13" t="s">
        <v>688</v>
      </c>
      <c r="C37" s="6" t="s">
        <v>43</v>
      </c>
      <c r="D37" s="27">
        <v>3</v>
      </c>
      <c r="E37" s="58"/>
      <c r="F37" s="58"/>
    </row>
    <row r="38" spans="1:6" s="4" customFormat="1">
      <c r="A38" s="15"/>
      <c r="B38" s="14"/>
      <c r="C38" s="6"/>
      <c r="D38" s="27"/>
      <c r="E38" s="58"/>
      <c r="F38" s="58"/>
    </row>
    <row r="39" spans="1:6" s="4" customFormat="1" ht="25.5">
      <c r="A39" s="15">
        <f>COUNT($A$31:$A38)+1</f>
        <v>5</v>
      </c>
      <c r="B39" s="14" t="s">
        <v>673</v>
      </c>
      <c r="C39" s="6" t="s">
        <v>43</v>
      </c>
      <c r="D39" s="27">
        <v>3</v>
      </c>
      <c r="E39" s="58"/>
      <c r="F39" s="58"/>
    </row>
    <row r="40" spans="1:6" s="4" customFormat="1">
      <c r="A40" s="15"/>
      <c r="B40" s="14"/>
      <c r="C40" s="6"/>
      <c r="D40" s="27"/>
      <c r="E40" s="58"/>
      <c r="F40" s="58"/>
    </row>
    <row r="41" spans="1:6" s="3" customFormat="1" ht="89.25">
      <c r="A41" s="15">
        <f>COUNT($A$31:$A40)+1</f>
        <v>6</v>
      </c>
      <c r="B41" s="16" t="s">
        <v>689</v>
      </c>
      <c r="C41" s="6" t="s">
        <v>43</v>
      </c>
      <c r="D41" s="27">
        <v>3</v>
      </c>
      <c r="E41" s="58"/>
      <c r="F41" s="58"/>
    </row>
    <row r="42" spans="1:6" s="3" customFormat="1">
      <c r="A42" s="15"/>
      <c r="B42" s="16"/>
      <c r="C42" s="6"/>
      <c r="D42" s="27"/>
      <c r="E42" s="58"/>
      <c r="F42" s="58"/>
    </row>
    <row r="43" spans="1:6" s="3" customFormat="1">
      <c r="A43" s="15">
        <f>COUNT($A$31:$A42)+1</f>
        <v>7</v>
      </c>
      <c r="B43" s="16" t="s">
        <v>683</v>
      </c>
      <c r="C43" s="6" t="s">
        <v>690</v>
      </c>
      <c r="D43" s="27">
        <v>1</v>
      </c>
      <c r="E43" s="58"/>
      <c r="F43" s="58"/>
    </row>
    <row r="44" spans="1:6" s="11" customFormat="1" ht="12.75">
      <c r="A44" s="32"/>
      <c r="B44" s="73" t="s">
        <v>517</v>
      </c>
      <c r="C44" s="74"/>
      <c r="D44" s="29"/>
      <c r="E44" s="94"/>
      <c r="F44" s="94"/>
    </row>
    <row r="45" spans="1:6" s="2" customFormat="1">
      <c r="A45" s="12"/>
      <c r="B45" s="13"/>
      <c r="C45" s="6"/>
      <c r="D45" s="27"/>
      <c r="E45" s="58"/>
      <c r="F45" s="58"/>
    </row>
    <row r="46" spans="1:6" s="4" customFormat="1" ht="25.5">
      <c r="A46" s="12">
        <f>COUNT(#REF!)+1</f>
        <v>1</v>
      </c>
      <c r="B46" s="14" t="s">
        <v>678</v>
      </c>
      <c r="C46" s="6" t="s">
        <v>43</v>
      </c>
      <c r="D46" s="27">
        <v>5</v>
      </c>
      <c r="E46" s="58"/>
      <c r="F46" s="58"/>
    </row>
    <row r="47" spans="1:6" s="3" customFormat="1">
      <c r="A47" s="15"/>
      <c r="B47" s="16"/>
      <c r="C47" s="6"/>
      <c r="D47" s="27"/>
      <c r="E47" s="58"/>
      <c r="F47" s="58"/>
    </row>
    <row r="48" spans="1:6" s="3" customFormat="1" ht="25.5">
      <c r="A48" s="15">
        <f>COUNT($A$46:$A47)+1</f>
        <v>2</v>
      </c>
      <c r="B48" s="16" t="s">
        <v>691</v>
      </c>
      <c r="C48" s="6" t="s">
        <v>43</v>
      </c>
      <c r="D48" s="27">
        <v>10</v>
      </c>
      <c r="E48" s="58"/>
      <c r="F48" s="58"/>
    </row>
    <row r="49" spans="1:6" s="3" customFormat="1">
      <c r="A49" s="15"/>
      <c r="B49" s="16"/>
      <c r="C49" s="6"/>
      <c r="D49" s="27"/>
      <c r="E49" s="58"/>
      <c r="F49" s="58"/>
    </row>
    <row r="50" spans="1:6" s="3" customFormat="1" ht="25.5">
      <c r="A50" s="15">
        <f>COUNT($A$46:$A49)+1</f>
        <v>3</v>
      </c>
      <c r="B50" s="16" t="s">
        <v>692</v>
      </c>
      <c r="C50" s="6" t="s">
        <v>43</v>
      </c>
      <c r="D50" s="27">
        <v>4</v>
      </c>
      <c r="E50" s="58"/>
      <c r="F50" s="58"/>
    </row>
    <row r="51" spans="1:6" s="3" customFormat="1">
      <c r="A51" s="15"/>
      <c r="B51" s="16"/>
      <c r="C51" s="6"/>
      <c r="D51" s="27"/>
      <c r="E51" s="58"/>
      <c r="F51" s="58"/>
    </row>
    <row r="52" spans="1:6" s="3" customFormat="1" ht="25.5">
      <c r="A52" s="15">
        <f>COUNT($A$46:$A51)+1</f>
        <v>4</v>
      </c>
      <c r="B52" s="16" t="s">
        <v>693</v>
      </c>
      <c r="C52" s="6" t="s">
        <v>43</v>
      </c>
      <c r="D52" s="27">
        <v>2</v>
      </c>
      <c r="E52" s="58"/>
      <c r="F52" s="58"/>
    </row>
    <row r="53" spans="1:6" s="3" customFormat="1">
      <c r="A53" s="15"/>
      <c r="B53" s="16"/>
      <c r="C53" s="6"/>
      <c r="D53" s="27"/>
      <c r="E53" s="58"/>
      <c r="F53" s="58"/>
    </row>
    <row r="54" spans="1:6" s="3" customFormat="1" ht="38.25">
      <c r="A54" s="15">
        <f>COUNT($A$46:$A53)+1</f>
        <v>5</v>
      </c>
      <c r="B54" s="16" t="s">
        <v>694</v>
      </c>
      <c r="C54" s="6" t="s">
        <v>43</v>
      </c>
      <c r="D54" s="27">
        <v>5</v>
      </c>
      <c r="E54" s="58"/>
      <c r="F54" s="58"/>
    </row>
    <row r="55" spans="1:6" s="3" customFormat="1">
      <c r="A55" s="15"/>
      <c r="B55" s="16"/>
      <c r="C55" s="6"/>
      <c r="D55" s="27"/>
      <c r="E55" s="58"/>
      <c r="F55" s="58"/>
    </row>
    <row r="56" spans="1:6" s="3" customFormat="1" ht="38.25">
      <c r="A56" s="15">
        <f>COUNT($A$46:$A55)+1</f>
        <v>6</v>
      </c>
      <c r="B56" s="16" t="s">
        <v>695</v>
      </c>
      <c r="C56" s="6" t="s">
        <v>43</v>
      </c>
      <c r="D56" s="27">
        <v>1</v>
      </c>
      <c r="E56" s="58"/>
      <c r="F56" s="58"/>
    </row>
    <row r="57" spans="1:6" s="3" customFormat="1">
      <c r="A57" s="15"/>
      <c r="B57" s="16"/>
      <c r="C57" s="6"/>
      <c r="D57" s="27"/>
      <c r="E57" s="58"/>
      <c r="F57" s="58"/>
    </row>
    <row r="58" spans="1:6" s="3" customFormat="1" ht="89.25">
      <c r="A58" s="15">
        <f>COUNT($A$46:$A57)+1</f>
        <v>7</v>
      </c>
      <c r="B58" s="16" t="s">
        <v>793</v>
      </c>
      <c r="C58" s="6" t="s">
        <v>43</v>
      </c>
      <c r="D58" s="27">
        <v>6</v>
      </c>
      <c r="E58" s="58"/>
      <c r="F58" s="58"/>
    </row>
    <row r="59" spans="1:6" s="3" customFormat="1">
      <c r="A59" s="15"/>
      <c r="B59" s="16"/>
      <c r="C59" s="6"/>
      <c r="D59" s="27"/>
      <c r="E59" s="58"/>
      <c r="F59" s="58"/>
    </row>
    <row r="60" spans="1:6" s="3" customFormat="1" ht="38.25">
      <c r="A60" s="15">
        <f>COUNT($A$46:$A59)+1</f>
        <v>8</v>
      </c>
      <c r="B60" s="16" t="s">
        <v>792</v>
      </c>
      <c r="C60" s="6" t="s">
        <v>43</v>
      </c>
      <c r="D60" s="27">
        <v>5</v>
      </c>
      <c r="E60" s="58"/>
      <c r="F60" s="58"/>
    </row>
    <row r="61" spans="1:6" s="3" customFormat="1">
      <c r="A61" s="15"/>
      <c r="B61" s="16"/>
      <c r="C61" s="6"/>
      <c r="D61" s="27"/>
      <c r="E61" s="58"/>
      <c r="F61" s="58"/>
    </row>
    <row r="62" spans="1:6" s="3" customFormat="1" ht="38.25">
      <c r="A62" s="15">
        <f>COUNT($A$46:$A61)+1</f>
        <v>9</v>
      </c>
      <c r="B62" s="16" t="s">
        <v>696</v>
      </c>
      <c r="C62" s="6" t="s">
        <v>43</v>
      </c>
      <c r="D62" s="27">
        <v>1</v>
      </c>
      <c r="E62" s="58"/>
      <c r="F62" s="58"/>
    </row>
    <row r="63" spans="1:6" s="3" customFormat="1">
      <c r="A63" s="15"/>
      <c r="B63" s="16"/>
      <c r="C63" s="6"/>
      <c r="D63" s="27"/>
      <c r="E63" s="58"/>
      <c r="F63" s="58"/>
    </row>
    <row r="64" spans="1:6" s="3" customFormat="1" ht="25.5">
      <c r="A64" s="15">
        <f>COUNT($A$46:$A63)+1</f>
        <v>10</v>
      </c>
      <c r="B64" s="16" t="s">
        <v>697</v>
      </c>
      <c r="C64" s="6" t="s">
        <v>43</v>
      </c>
      <c r="D64" s="27">
        <v>2</v>
      </c>
      <c r="E64" s="58"/>
      <c r="F64" s="58"/>
    </row>
    <row r="65" spans="1:6" s="3" customFormat="1">
      <c r="A65" s="15"/>
      <c r="B65" s="16"/>
      <c r="C65" s="6"/>
      <c r="D65" s="27"/>
      <c r="E65" s="58"/>
      <c r="F65" s="58"/>
    </row>
    <row r="66" spans="1:6" s="3" customFormat="1" ht="25.5">
      <c r="A66" s="15">
        <f>COUNT($A$46:$A65)+1</f>
        <v>11</v>
      </c>
      <c r="B66" s="16" t="s">
        <v>698</v>
      </c>
      <c r="C66" s="6" t="s">
        <v>625</v>
      </c>
      <c r="D66" s="27">
        <v>2</v>
      </c>
      <c r="E66" s="58"/>
      <c r="F66" s="58"/>
    </row>
    <row r="67" spans="1:6" s="3" customFormat="1">
      <c r="A67" s="15"/>
      <c r="B67" s="16"/>
      <c r="C67" s="6"/>
      <c r="D67" s="27"/>
      <c r="E67" s="58"/>
      <c r="F67" s="58"/>
    </row>
    <row r="68" spans="1:6" s="3" customFormat="1" ht="127.5">
      <c r="A68" s="15">
        <f>COUNT($A$46:$A67)+1</f>
        <v>12</v>
      </c>
      <c r="B68" s="16" t="s">
        <v>794</v>
      </c>
      <c r="C68" s="6" t="s">
        <v>43</v>
      </c>
      <c r="D68" s="27">
        <v>1</v>
      </c>
      <c r="E68" s="58"/>
      <c r="F68" s="58"/>
    </row>
    <row r="69" spans="1:6" s="3" customFormat="1">
      <c r="A69" s="15"/>
      <c r="B69" s="16"/>
      <c r="C69" s="6"/>
      <c r="D69" s="27"/>
      <c r="E69" s="58"/>
      <c r="F69" s="58"/>
    </row>
    <row r="70" spans="1:6" s="3" customFormat="1" ht="140.25">
      <c r="A70" s="15">
        <f>COUNT($A$46:$A69)+1</f>
        <v>13</v>
      </c>
      <c r="B70" s="16" t="s">
        <v>795</v>
      </c>
      <c r="C70" s="6" t="s">
        <v>43</v>
      </c>
      <c r="D70" s="27">
        <v>1</v>
      </c>
      <c r="E70" s="58"/>
      <c r="F70" s="58"/>
    </row>
    <row r="71" spans="1:6" s="2" customFormat="1">
      <c r="A71" s="12"/>
      <c r="B71" s="13"/>
      <c r="C71" s="6"/>
      <c r="D71" s="27"/>
      <c r="E71" s="58"/>
      <c r="F71" s="58"/>
    </row>
    <row r="72" spans="1:6" s="4" customFormat="1" ht="63.75">
      <c r="A72" s="15">
        <f>COUNT($A$46:$A71)+1</f>
        <v>14</v>
      </c>
      <c r="B72" s="14" t="s">
        <v>699</v>
      </c>
      <c r="C72" s="6" t="s">
        <v>43</v>
      </c>
      <c r="D72" s="27">
        <v>6</v>
      </c>
      <c r="E72" s="58"/>
      <c r="F72" s="58"/>
    </row>
    <row r="73" spans="1:6" s="96" customFormat="1">
      <c r="A73" s="19"/>
      <c r="B73" s="16"/>
      <c r="C73" s="8"/>
      <c r="D73" s="30"/>
      <c r="E73" s="95"/>
      <c r="F73" s="58"/>
    </row>
    <row r="74" spans="1:6" s="96" customFormat="1" ht="38.25">
      <c r="A74" s="15">
        <f>COUNT($A$46:$A73)+1</f>
        <v>15</v>
      </c>
      <c r="B74" s="16" t="s">
        <v>700</v>
      </c>
      <c r="C74" s="8" t="s">
        <v>43</v>
      </c>
      <c r="D74" s="30">
        <v>1</v>
      </c>
      <c r="E74" s="58"/>
      <c r="F74" s="58"/>
    </row>
    <row r="75" spans="1:6" s="96" customFormat="1">
      <c r="A75" s="19"/>
      <c r="B75" s="16"/>
      <c r="C75" s="8"/>
      <c r="D75" s="30"/>
      <c r="E75" s="58"/>
      <c r="F75" s="58"/>
    </row>
    <row r="76" spans="1:6" s="96" customFormat="1" ht="38.25">
      <c r="A76" s="15">
        <f>COUNT($A$46:$A75)+1</f>
        <v>16</v>
      </c>
      <c r="B76" s="16" t="s">
        <v>701</v>
      </c>
      <c r="C76" s="8"/>
      <c r="D76" s="30"/>
      <c r="E76" s="58"/>
      <c r="F76" s="58"/>
    </row>
    <row r="77" spans="1:6" s="96" customFormat="1">
      <c r="A77" s="19"/>
      <c r="B77" s="16" t="s">
        <v>702</v>
      </c>
      <c r="C77" s="8" t="s">
        <v>9</v>
      </c>
      <c r="D77" s="30">
        <v>150</v>
      </c>
      <c r="E77" s="58"/>
      <c r="F77" s="58"/>
    </row>
    <row r="78" spans="1:6" s="96" customFormat="1">
      <c r="A78" s="19"/>
      <c r="B78" s="16" t="s">
        <v>703</v>
      </c>
      <c r="C78" s="8" t="s">
        <v>9</v>
      </c>
      <c r="D78" s="30">
        <v>10</v>
      </c>
      <c r="E78" s="58"/>
      <c r="F78" s="58"/>
    </row>
    <row r="79" spans="1:6" s="96" customFormat="1">
      <c r="A79" s="15"/>
      <c r="B79" s="16"/>
      <c r="C79" s="6"/>
      <c r="D79" s="30"/>
      <c r="E79" s="58"/>
      <c r="F79" s="58"/>
    </row>
    <row r="80" spans="1:6" s="96" customFormat="1" ht="25.5">
      <c r="A80" s="15">
        <f>COUNT($A$46:$A79)+1</f>
        <v>17</v>
      </c>
      <c r="B80" s="16" t="s">
        <v>704</v>
      </c>
      <c r="C80" s="8" t="s">
        <v>43</v>
      </c>
      <c r="D80" s="30">
        <v>2</v>
      </c>
      <c r="E80" s="58"/>
      <c r="F80" s="58"/>
    </row>
    <row r="81" spans="1:6" s="96" customFormat="1">
      <c r="A81" s="15"/>
      <c r="B81" s="16"/>
      <c r="C81" s="6"/>
      <c r="D81" s="30"/>
      <c r="E81" s="58"/>
      <c r="F81" s="58"/>
    </row>
    <row r="82" spans="1:6" s="96" customFormat="1" ht="25.5">
      <c r="A82" s="15">
        <f>COUNT($A$46:$A81)+1</f>
        <v>18</v>
      </c>
      <c r="B82" s="16" t="s">
        <v>705</v>
      </c>
      <c r="C82" s="8" t="s">
        <v>43</v>
      </c>
      <c r="D82" s="30">
        <v>1</v>
      </c>
      <c r="E82" s="58"/>
      <c r="F82" s="58"/>
    </row>
    <row r="83" spans="1:6" s="96" customFormat="1">
      <c r="A83" s="15"/>
      <c r="B83" s="16"/>
      <c r="C83" s="6"/>
      <c r="D83" s="30"/>
      <c r="E83" s="58"/>
      <c r="F83" s="58"/>
    </row>
    <row r="84" spans="1:6" s="96" customFormat="1">
      <c r="A84" s="15">
        <f>COUNT($A$46:$A83)+1</f>
        <v>19</v>
      </c>
      <c r="B84" s="16" t="s">
        <v>706</v>
      </c>
      <c r="C84" s="8" t="s">
        <v>43</v>
      </c>
      <c r="D84" s="30">
        <v>2</v>
      </c>
      <c r="E84" s="58"/>
      <c r="F84" s="58"/>
    </row>
    <row r="85" spans="1:6" s="96" customFormat="1">
      <c r="A85" s="15"/>
      <c r="B85" s="16"/>
      <c r="C85" s="6"/>
      <c r="D85" s="30"/>
      <c r="E85" s="58"/>
      <c r="F85" s="58"/>
    </row>
    <row r="86" spans="1:6" s="96" customFormat="1">
      <c r="A86" s="15">
        <f>COUNT($A$46:$A85)+1</f>
        <v>20</v>
      </c>
      <c r="B86" s="16" t="s">
        <v>707</v>
      </c>
      <c r="C86" s="8" t="s">
        <v>43</v>
      </c>
      <c r="D86" s="30">
        <v>2</v>
      </c>
      <c r="E86" s="58"/>
      <c r="F86" s="58"/>
    </row>
    <row r="87" spans="1:6" s="96" customFormat="1">
      <c r="A87" s="15"/>
      <c r="B87" s="16"/>
      <c r="C87" s="6"/>
      <c r="D87" s="30"/>
      <c r="E87" s="58"/>
      <c r="F87" s="58"/>
    </row>
    <row r="88" spans="1:6" s="11" customFormat="1" ht="12.75">
      <c r="A88" s="15">
        <f>COUNT($A$46:$A87)+1</f>
        <v>21</v>
      </c>
      <c r="B88" s="16" t="s">
        <v>708</v>
      </c>
      <c r="C88" s="8" t="s">
        <v>43</v>
      </c>
      <c r="D88" s="30">
        <v>2</v>
      </c>
      <c r="E88" s="58"/>
      <c r="F88" s="58"/>
    </row>
    <row r="89" spans="1:6" s="2" customFormat="1">
      <c r="A89" s="12"/>
      <c r="B89" s="13"/>
      <c r="C89" s="6"/>
      <c r="D89" s="27"/>
      <c r="E89" s="58"/>
      <c r="F89" s="58"/>
    </row>
    <row r="90" spans="1:6" s="2" customFormat="1">
      <c r="A90" s="15">
        <f>COUNT($A$46:$A89)+1</f>
        <v>22</v>
      </c>
      <c r="B90" s="13" t="s">
        <v>709</v>
      </c>
      <c r="C90" s="6" t="s">
        <v>43</v>
      </c>
      <c r="D90" s="27">
        <v>1</v>
      </c>
      <c r="E90" s="58"/>
      <c r="F90" s="58"/>
    </row>
    <row r="91" spans="1:6" s="4" customFormat="1">
      <c r="A91" s="12"/>
      <c r="B91" s="14"/>
      <c r="C91" s="6"/>
      <c r="D91" s="27"/>
      <c r="E91" s="58"/>
      <c r="F91" s="58"/>
    </row>
    <row r="92" spans="1:6" s="4" customFormat="1" ht="25.5">
      <c r="A92" s="15">
        <f>COUNT($A$46:$A91)+1</f>
        <v>23</v>
      </c>
      <c r="B92" s="14" t="s">
        <v>710</v>
      </c>
      <c r="C92" s="6" t="s">
        <v>43</v>
      </c>
      <c r="D92" s="27">
        <v>2</v>
      </c>
      <c r="E92" s="58"/>
      <c r="F92" s="58"/>
    </row>
    <row r="93" spans="1:6" s="4" customFormat="1">
      <c r="A93" s="15"/>
      <c r="B93" s="14"/>
      <c r="C93" s="6"/>
      <c r="D93" s="27"/>
      <c r="E93" s="58"/>
      <c r="F93" s="58"/>
    </row>
    <row r="94" spans="1:6" s="3" customFormat="1" ht="25.5">
      <c r="A94" s="15">
        <f>COUNT($A$46:$A93)+1</f>
        <v>24</v>
      </c>
      <c r="B94" s="16" t="s">
        <v>711</v>
      </c>
      <c r="C94" s="6" t="s">
        <v>43</v>
      </c>
      <c r="D94" s="27">
        <v>2</v>
      </c>
      <c r="E94" s="58"/>
      <c r="F94" s="58"/>
    </row>
    <row r="95" spans="1:6" s="3" customFormat="1">
      <c r="A95" s="15"/>
      <c r="B95" s="16"/>
      <c r="C95" s="6"/>
      <c r="D95" s="27"/>
      <c r="E95" s="58"/>
      <c r="F95" s="58"/>
    </row>
    <row r="96" spans="1:6" s="3" customFormat="1" ht="25.5">
      <c r="A96" s="15">
        <f>COUNT($A$46:$A95)+1</f>
        <v>25</v>
      </c>
      <c r="B96" s="16" t="s">
        <v>712</v>
      </c>
      <c r="C96" s="6" t="s">
        <v>34</v>
      </c>
      <c r="D96" s="27">
        <v>300</v>
      </c>
      <c r="E96" s="58"/>
      <c r="F96" s="58"/>
    </row>
    <row r="97" spans="1:6" s="3" customFormat="1">
      <c r="A97" s="15"/>
      <c r="B97" s="16"/>
      <c r="C97" s="6"/>
      <c r="D97" s="27"/>
      <c r="E97" s="58"/>
      <c r="F97" s="58"/>
    </row>
    <row r="98" spans="1:6" s="3" customFormat="1" ht="25.5">
      <c r="A98" s="15">
        <f>COUNT($A$46:$A97)+1</f>
        <v>26</v>
      </c>
      <c r="B98" s="16" t="s">
        <v>713</v>
      </c>
      <c r="C98" s="6" t="s">
        <v>8</v>
      </c>
      <c r="D98" s="27">
        <v>100</v>
      </c>
      <c r="E98" s="58"/>
      <c r="F98" s="58"/>
    </row>
    <row r="99" spans="1:6" s="2" customFormat="1">
      <c r="A99" s="12"/>
      <c r="B99" s="13"/>
      <c r="C99" s="6"/>
      <c r="D99" s="27"/>
      <c r="E99" s="58"/>
      <c r="F99" s="58"/>
    </row>
    <row r="100" spans="1:6" s="4" customFormat="1">
      <c r="A100" s="15">
        <f>COUNT($A$46:$A99)+1</f>
        <v>27</v>
      </c>
      <c r="B100" s="14" t="s">
        <v>714</v>
      </c>
      <c r="C100" s="6" t="s">
        <v>715</v>
      </c>
      <c r="D100" s="27">
        <v>1</v>
      </c>
      <c r="E100" s="58"/>
      <c r="F100" s="58"/>
    </row>
    <row r="101" spans="1:6" s="4" customFormat="1">
      <c r="A101" s="12"/>
      <c r="B101" s="14"/>
      <c r="C101" s="6"/>
      <c r="D101" s="27"/>
      <c r="E101" s="58"/>
      <c r="F101" s="58"/>
    </row>
    <row r="102" spans="1:6" s="4" customFormat="1">
      <c r="A102" s="15">
        <f>COUNT($A$46:$A101)+1</f>
        <v>28</v>
      </c>
      <c r="B102" s="14" t="s">
        <v>716</v>
      </c>
      <c r="C102" s="6" t="s">
        <v>682</v>
      </c>
      <c r="D102" s="27">
        <v>1</v>
      </c>
      <c r="E102" s="58"/>
      <c r="F102" s="58"/>
    </row>
    <row r="103" spans="1:6" s="3" customFormat="1">
      <c r="A103" s="15"/>
      <c r="B103" s="16"/>
      <c r="C103" s="6"/>
      <c r="D103" s="27"/>
      <c r="E103" s="58"/>
      <c r="F103" s="58"/>
    </row>
    <row r="104" spans="1:6" s="3" customFormat="1">
      <c r="A104" s="15">
        <f>COUNT($A$46:$A103)+1</f>
        <v>29</v>
      </c>
      <c r="B104" s="16" t="s">
        <v>717</v>
      </c>
      <c r="C104" s="6" t="s">
        <v>715</v>
      </c>
      <c r="D104" s="27">
        <v>1</v>
      </c>
      <c r="E104" s="58"/>
      <c r="F104" s="58"/>
    </row>
    <row r="105" spans="1:6" s="11" customFormat="1" ht="12.75">
      <c r="A105" s="32"/>
      <c r="B105" s="73" t="s">
        <v>518</v>
      </c>
      <c r="C105" s="74"/>
      <c r="D105" s="29"/>
      <c r="E105" s="94"/>
      <c r="F105" s="94"/>
    </row>
    <row r="106" spans="1:6" s="2" customFormat="1">
      <c r="A106" s="12"/>
      <c r="B106" s="13"/>
      <c r="C106" s="6"/>
      <c r="D106" s="27"/>
      <c r="E106" s="58"/>
      <c r="F106" s="58"/>
    </row>
    <row r="107" spans="1:6" s="4" customFormat="1" ht="51">
      <c r="A107" s="12">
        <f>COUNT(#REF!)+1</f>
        <v>1</v>
      </c>
      <c r="B107" s="14" t="s">
        <v>718</v>
      </c>
      <c r="C107" s="6" t="s">
        <v>719</v>
      </c>
      <c r="D107" s="27">
        <v>100</v>
      </c>
      <c r="E107" s="58"/>
      <c r="F107" s="58"/>
    </row>
    <row r="108" spans="1:6" s="3" customFormat="1">
      <c r="A108" s="15"/>
      <c r="B108" s="16"/>
      <c r="C108" s="6"/>
      <c r="D108" s="27"/>
      <c r="E108" s="58"/>
      <c r="F108" s="58"/>
    </row>
    <row r="109" spans="1:6" s="3" customFormat="1" ht="51">
      <c r="A109" s="15">
        <f>COUNT($A$107:$A108)+1</f>
        <v>2</v>
      </c>
      <c r="B109" s="16" t="s">
        <v>720</v>
      </c>
      <c r="C109" s="6" t="s">
        <v>9</v>
      </c>
      <c r="D109" s="27">
        <v>220</v>
      </c>
      <c r="E109" s="58"/>
      <c r="F109" s="58"/>
    </row>
    <row r="110" spans="1:6" s="3" customFormat="1">
      <c r="A110" s="15"/>
      <c r="B110" s="16"/>
      <c r="C110" s="6"/>
      <c r="D110" s="27"/>
      <c r="E110" s="58"/>
      <c r="F110" s="58"/>
    </row>
    <row r="111" spans="1:6" s="3" customFormat="1">
      <c r="A111" s="15">
        <f>COUNT($A$107:$A110)+1</f>
        <v>3</v>
      </c>
      <c r="B111" s="16" t="s">
        <v>714</v>
      </c>
      <c r="C111" s="6" t="s">
        <v>721</v>
      </c>
      <c r="D111" s="27">
        <v>1</v>
      </c>
      <c r="E111" s="58"/>
      <c r="F111" s="58"/>
    </row>
    <row r="112" spans="1:6" s="3" customFormat="1">
      <c r="A112" s="15"/>
      <c r="B112" s="16"/>
      <c r="C112" s="6"/>
      <c r="D112" s="27"/>
      <c r="E112" s="58"/>
      <c r="F112" s="58"/>
    </row>
    <row r="113" spans="1:6" s="3" customFormat="1">
      <c r="A113" s="15">
        <f>COUNT($A$107:$A112)+1</f>
        <v>4</v>
      </c>
      <c r="B113" s="16" t="s">
        <v>683</v>
      </c>
      <c r="C113" s="6" t="s">
        <v>721</v>
      </c>
      <c r="D113" s="27">
        <v>1</v>
      </c>
      <c r="E113" s="58"/>
      <c r="F113" s="58"/>
    </row>
    <row r="114" spans="1:6" s="3" customFormat="1">
      <c r="A114" s="107"/>
      <c r="B114" s="108"/>
      <c r="C114" s="109"/>
      <c r="D114" s="110"/>
      <c r="E114" s="111"/>
      <c r="F114" s="111"/>
    </row>
    <row r="115" spans="1:6" s="3" customFormat="1">
      <c r="A115" s="112"/>
      <c r="B115" s="113"/>
      <c r="C115" s="114"/>
      <c r="D115" s="115"/>
      <c r="E115" s="116"/>
      <c r="F115" s="116"/>
    </row>
    <row r="116" spans="1:6" s="11" customFormat="1" ht="12.75">
      <c r="A116" s="32"/>
      <c r="B116" s="73" t="s">
        <v>519</v>
      </c>
      <c r="C116" s="74"/>
      <c r="D116" s="29"/>
      <c r="E116" s="94"/>
      <c r="F116" s="94"/>
    </row>
    <row r="117" spans="1:6" s="2" customFormat="1">
      <c r="A117" s="12"/>
      <c r="B117" s="13"/>
      <c r="C117" s="6"/>
      <c r="D117" s="27"/>
      <c r="E117" s="58"/>
      <c r="F117" s="58"/>
    </row>
    <row r="118" spans="1:6" s="3" customFormat="1" ht="38.25">
      <c r="A118" s="15">
        <f>COUNT(#REF!)+1</f>
        <v>1</v>
      </c>
      <c r="B118" s="16" t="s">
        <v>722</v>
      </c>
      <c r="C118" s="6" t="s">
        <v>9</v>
      </c>
      <c r="D118" s="27">
        <v>120</v>
      </c>
      <c r="E118" s="58"/>
      <c r="F118" s="58"/>
    </row>
    <row r="119" spans="1:6" s="3" customFormat="1">
      <c r="A119" s="15"/>
      <c r="B119" s="16"/>
      <c r="C119" s="6"/>
      <c r="D119" s="27"/>
      <c r="E119" s="58"/>
      <c r="F119" s="58"/>
    </row>
    <row r="120" spans="1:6" s="3" customFormat="1" ht="38.25">
      <c r="A120" s="15">
        <f>COUNT($A$118:$A119)+1</f>
        <v>2</v>
      </c>
      <c r="B120" s="16" t="s">
        <v>723</v>
      </c>
      <c r="C120" s="6" t="s">
        <v>719</v>
      </c>
      <c r="D120" s="27">
        <v>320</v>
      </c>
      <c r="E120" s="58"/>
      <c r="F120" s="58"/>
    </row>
    <row r="121" spans="1:6" s="3" customFormat="1">
      <c r="A121" s="15"/>
      <c r="B121" s="16"/>
      <c r="C121" s="6"/>
      <c r="D121" s="27"/>
      <c r="E121" s="58"/>
      <c r="F121" s="58"/>
    </row>
    <row r="122" spans="1:6" s="3" customFormat="1" ht="38.25">
      <c r="A122" s="15">
        <f>COUNT($A$118:$A121)+1</f>
        <v>3</v>
      </c>
      <c r="B122" s="16" t="s">
        <v>724</v>
      </c>
      <c r="C122" s="6" t="s">
        <v>9</v>
      </c>
      <c r="D122" s="27">
        <v>120</v>
      </c>
      <c r="E122" s="58"/>
      <c r="F122" s="58"/>
    </row>
    <row r="123" spans="1:6" s="3" customFormat="1">
      <c r="A123" s="15"/>
      <c r="B123" s="16"/>
      <c r="C123" s="6"/>
      <c r="D123" s="27"/>
      <c r="E123" s="58"/>
      <c r="F123" s="58"/>
    </row>
    <row r="124" spans="1:6" s="3" customFormat="1">
      <c r="A124" s="15">
        <f>COUNT($A$118:$A123)+1</f>
        <v>4</v>
      </c>
      <c r="B124" s="16" t="s">
        <v>725</v>
      </c>
      <c r="C124" s="6" t="s">
        <v>9</v>
      </c>
      <c r="D124" s="27">
        <v>440</v>
      </c>
      <c r="E124" s="58"/>
      <c r="F124" s="58"/>
    </row>
    <row r="125" spans="1:6" s="3" customFormat="1">
      <c r="A125" s="107"/>
      <c r="B125" s="108"/>
      <c r="C125" s="109"/>
      <c r="D125" s="110"/>
      <c r="E125" s="111"/>
      <c r="F125" s="111"/>
    </row>
    <row r="126" spans="1:6" s="3" customFormat="1">
      <c r="A126" s="112"/>
      <c r="B126" s="113"/>
      <c r="C126" s="114"/>
      <c r="D126" s="115"/>
      <c r="E126" s="116"/>
      <c r="F126" s="116"/>
    </row>
    <row r="127" spans="1:6" s="11" customFormat="1" ht="12.75">
      <c r="A127" s="32"/>
      <c r="B127" s="73" t="s">
        <v>520</v>
      </c>
      <c r="C127" s="74"/>
      <c r="D127" s="29"/>
      <c r="E127" s="94"/>
      <c r="F127" s="94"/>
    </row>
    <row r="128" spans="1:6" s="2" customFormat="1">
      <c r="A128" s="12"/>
      <c r="B128" s="13"/>
      <c r="C128" s="6"/>
      <c r="D128" s="27"/>
      <c r="E128" s="58"/>
      <c r="F128" s="58"/>
    </row>
    <row r="129" spans="1:6" s="3" customFormat="1">
      <c r="A129" s="15">
        <f>COUNT(#REF!)+1</f>
        <v>1</v>
      </c>
      <c r="B129" s="16" t="s">
        <v>726</v>
      </c>
      <c r="C129" s="6" t="s">
        <v>43</v>
      </c>
      <c r="D129" s="27">
        <v>1</v>
      </c>
      <c r="E129" s="58"/>
      <c r="F129" s="58"/>
    </row>
    <row r="130" spans="1:6" s="2" customFormat="1">
      <c r="A130" s="12"/>
      <c r="B130" s="13"/>
      <c r="C130" s="6"/>
      <c r="D130" s="27"/>
      <c r="E130" s="58"/>
      <c r="F130" s="58"/>
    </row>
    <row r="131" spans="1:6" s="3" customFormat="1">
      <c r="A131" s="15">
        <f>COUNT($A$129:$A130)+1</f>
        <v>2</v>
      </c>
      <c r="B131" s="16" t="s">
        <v>727</v>
      </c>
      <c r="C131" s="6" t="s">
        <v>639</v>
      </c>
      <c r="D131" s="27">
        <v>120</v>
      </c>
      <c r="E131" s="58"/>
      <c r="F131" s="58"/>
    </row>
    <row r="132" spans="1:6" s="3" customFormat="1">
      <c r="A132" s="15"/>
      <c r="B132" s="16"/>
      <c r="C132" s="6"/>
      <c r="D132" s="27"/>
      <c r="E132" s="58"/>
      <c r="F132" s="58"/>
    </row>
    <row r="133" spans="1:6" s="3" customFormat="1" ht="38.25">
      <c r="A133" s="15">
        <f>COUNT($A$129:$A132)+1</f>
        <v>3</v>
      </c>
      <c r="B133" s="16" t="s">
        <v>728</v>
      </c>
      <c r="C133" s="6" t="s">
        <v>639</v>
      </c>
      <c r="D133" s="27">
        <v>50</v>
      </c>
      <c r="E133" s="58"/>
      <c r="F133" s="58"/>
    </row>
    <row r="134" spans="1:6" s="3" customFormat="1">
      <c r="A134" s="15"/>
      <c r="B134" s="16"/>
      <c r="C134" s="6"/>
      <c r="D134" s="27"/>
      <c r="E134" s="58"/>
      <c r="F134" s="58"/>
    </row>
    <row r="135" spans="1:6" s="2" customFormat="1">
      <c r="A135" s="15">
        <f>COUNT($A$129:$A134)+1</f>
        <v>4</v>
      </c>
      <c r="B135" s="13" t="s">
        <v>729</v>
      </c>
      <c r="C135" s="6" t="s">
        <v>639</v>
      </c>
      <c r="D135" s="27">
        <v>70</v>
      </c>
      <c r="E135" s="58"/>
      <c r="F135" s="58"/>
    </row>
    <row r="136" spans="1:6" s="4" customFormat="1">
      <c r="A136" s="15"/>
      <c r="B136" s="14"/>
      <c r="C136" s="6"/>
      <c r="D136" s="27"/>
      <c r="E136" s="58"/>
      <c r="F136" s="58"/>
    </row>
    <row r="137" spans="1:6" s="96" customFormat="1" ht="25.5">
      <c r="A137" s="15">
        <f>COUNT($A$129:$A136)+1</f>
        <v>5</v>
      </c>
      <c r="B137" s="16" t="s">
        <v>730</v>
      </c>
      <c r="C137" s="8" t="s">
        <v>639</v>
      </c>
      <c r="D137" s="30">
        <v>50</v>
      </c>
      <c r="E137" s="95"/>
      <c r="F137" s="58"/>
    </row>
    <row r="138" spans="1:6" s="96" customFormat="1">
      <c r="A138" s="15"/>
      <c r="B138" s="16"/>
      <c r="C138" s="6"/>
      <c r="D138" s="30"/>
      <c r="E138" s="58"/>
      <c r="F138" s="58"/>
    </row>
    <row r="139" spans="1:6" s="3" customFormat="1" ht="51">
      <c r="A139" s="15">
        <f>COUNT($A$129:$A138)+1</f>
        <v>6</v>
      </c>
      <c r="B139" s="16" t="s">
        <v>731</v>
      </c>
      <c r="C139" s="6" t="s">
        <v>43</v>
      </c>
      <c r="D139" s="27">
        <v>5</v>
      </c>
      <c r="E139" s="58"/>
      <c r="F139" s="58"/>
    </row>
    <row r="140" spans="1:6" s="96" customFormat="1">
      <c r="A140" s="97"/>
      <c r="B140" s="98"/>
      <c r="C140" s="99"/>
      <c r="D140" s="100"/>
      <c r="E140" s="101"/>
      <c r="F140" s="101"/>
    </row>
    <row r="141" spans="1:6" s="96" customFormat="1">
      <c r="A141" s="97"/>
      <c r="B141" s="98"/>
      <c r="C141" s="99"/>
      <c r="D141" s="100"/>
      <c r="E141" s="101"/>
      <c r="F141" s="101"/>
    </row>
    <row r="142" spans="1:6" s="96" customFormat="1">
      <c r="A142" s="97"/>
      <c r="B142" s="98"/>
      <c r="C142" s="99"/>
      <c r="D142" s="100"/>
      <c r="E142" s="101"/>
      <c r="F142" s="101"/>
    </row>
    <row r="143" spans="1:6" s="96" customFormat="1">
      <c r="A143" s="97"/>
      <c r="B143" s="98"/>
      <c r="C143" s="99"/>
      <c r="D143" s="100"/>
      <c r="E143" s="101"/>
      <c r="F143" s="101"/>
    </row>
  </sheetData>
  <mergeCells count="1">
    <mergeCell ref="A1:F1"/>
  </mergeCells>
  <pageMargins left="0.70866141732283472" right="0.70866141732283472" top="0.98895833333333338" bottom="0.87145833333333333" header="0.31496062992125984" footer="0.31496062992125984"/>
  <pageSetup paperSize="9" scale="82" fitToHeight="0" orientation="portrait" r:id="rId1"/>
  <headerFooter>
    <oddHeader>&amp;LInvestitor: FSB Zagreb, OIB: 22910368449
Građevina: ENERGETSKA OBNOVA FSB - CJELINA SJEVER
Adresa: I.LUČIĆA 1, ZAGREB&amp;RTroškovnik 
Mapa 3
T.D. 33/18 S</oddHeader>
    <oddFooter>&amp;LRoterm d.o.o. 
Projektant: mr.sc.Davor Lučin, dis (ovl. br. S520)&amp;R Str. &amp;P od &amp;N</oddFooter>
  </headerFooter>
  <rowBreaks count="3" manualBreakCount="3">
    <brk id="28" max="16383" man="1"/>
    <brk id="43"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DD0FA-D22E-4041-8709-10C4E6334E1B}">
  <dimension ref="A1:D31"/>
  <sheetViews>
    <sheetView view="pageBreakPreview" zoomScaleNormal="100" zoomScaleSheetLayoutView="100" workbookViewId="0">
      <selection activeCell="A47" sqref="A47"/>
    </sheetView>
  </sheetViews>
  <sheetFormatPr defaultRowHeight="12.75"/>
  <cols>
    <col min="1" max="1" width="72.140625" style="35" customWidth="1"/>
    <col min="2" max="2" width="15.5703125" style="55" bestFit="1" customWidth="1"/>
    <col min="3" max="3" width="9.140625" style="35"/>
    <col min="4" max="4" width="10.5703125" style="35" bestFit="1" customWidth="1"/>
    <col min="5" max="16384" width="9.140625" style="35"/>
  </cols>
  <sheetData>
    <row r="1" spans="1:4" ht="12.75" customHeight="1">
      <c r="A1" s="175"/>
      <c r="B1" s="176" t="s">
        <v>521</v>
      </c>
    </row>
    <row r="2" spans="1:4" ht="12.75" customHeight="1">
      <c r="A2" s="177" t="str">
        <f>STROJARSTVO!A1</f>
        <v>1) REKONSTRUKCIJA STROJARSKIH INSTALACIJA</v>
      </c>
      <c r="B2" s="178"/>
    </row>
    <row r="3" spans="1:4" ht="12.75" customHeight="1">
      <c r="A3" s="179" t="str">
        <f>STROJARSTVO!B3</f>
        <v>A) DEMONTAŽNI RADOVI</v>
      </c>
      <c r="B3" s="180"/>
    </row>
    <row r="4" spans="1:4" ht="12.75" customHeight="1">
      <c r="A4" s="179" t="str">
        <f>STROJARSTVO!B21</f>
        <v>B) STROJARNICA I TOPLINSKA STANICA</v>
      </c>
      <c r="B4" s="180"/>
    </row>
    <row r="5" spans="1:4">
      <c r="A5" s="179" t="str">
        <f>STROJARSTVO!B514</f>
        <v>C) VRF KLIMATIZACIJA OBJEKTA C</v>
      </c>
      <c r="B5" s="180"/>
    </row>
    <row r="6" spans="1:4">
      <c r="A6" s="181" t="str">
        <f>STROJARSTVO!B673</f>
        <v>D) CIJEVNI RAZVODI I OPREMA U PROSTORIMA</v>
      </c>
      <c r="B6" s="180"/>
      <c r="D6" s="189"/>
    </row>
    <row r="7" spans="1:4">
      <c r="A7" s="181"/>
      <c r="B7" s="182"/>
      <c r="D7" s="190"/>
    </row>
    <row r="8" spans="1:4">
      <c r="A8" s="183"/>
      <c r="B8" s="180"/>
    </row>
    <row r="9" spans="1:4">
      <c r="A9" s="183" t="s">
        <v>509</v>
      </c>
      <c r="B9" s="180"/>
    </row>
    <row r="10" spans="1:4">
      <c r="A10" s="181" t="s">
        <v>510</v>
      </c>
      <c r="B10" s="180"/>
    </row>
    <row r="11" spans="1:4">
      <c r="A11" s="181" t="s">
        <v>511</v>
      </c>
      <c r="B11" s="180"/>
    </row>
    <row r="12" spans="1:4">
      <c r="A12" s="181" t="s">
        <v>512</v>
      </c>
      <c r="B12" s="180"/>
    </row>
    <row r="13" spans="1:4">
      <c r="A13" s="181" t="s">
        <v>513</v>
      </c>
      <c r="B13" s="180"/>
    </row>
    <row r="14" spans="1:4">
      <c r="A14" s="181"/>
      <c r="B14" s="182"/>
    </row>
    <row r="15" spans="1:4">
      <c r="A15" s="181"/>
      <c r="B15" s="184"/>
    </row>
    <row r="16" spans="1:4">
      <c r="A16" s="183" t="s">
        <v>514</v>
      </c>
      <c r="B16" s="184"/>
    </row>
    <row r="17" spans="1:2">
      <c r="A17" s="179" t="s">
        <v>515</v>
      </c>
      <c r="B17" s="180"/>
    </row>
    <row r="18" spans="1:2">
      <c r="A18" s="179" t="s">
        <v>516</v>
      </c>
      <c r="B18" s="180"/>
    </row>
    <row r="19" spans="1:2">
      <c r="A19" s="185" t="s">
        <v>517</v>
      </c>
      <c r="B19" s="180"/>
    </row>
    <row r="20" spans="1:2">
      <c r="A20" s="185" t="s">
        <v>518</v>
      </c>
      <c r="B20" s="180"/>
    </row>
    <row r="21" spans="1:2">
      <c r="A21" s="185" t="s">
        <v>519</v>
      </c>
      <c r="B21" s="180"/>
    </row>
    <row r="22" spans="1:2">
      <c r="A22" s="181" t="s">
        <v>520</v>
      </c>
      <c r="B22" s="180"/>
    </row>
    <row r="23" spans="1:2">
      <c r="A23" s="186"/>
      <c r="B23" s="182"/>
    </row>
    <row r="24" spans="1:2">
      <c r="A24" s="186"/>
      <c r="B24" s="178"/>
    </row>
    <row r="25" spans="1:2">
      <c r="A25" s="187" t="s">
        <v>314</v>
      </c>
      <c r="B25" s="182"/>
    </row>
    <row r="26" spans="1:2">
      <c r="A26" s="188" t="s">
        <v>315</v>
      </c>
      <c r="B26" s="184"/>
    </row>
    <row r="27" spans="1:2">
      <c r="A27" s="188" t="s">
        <v>316</v>
      </c>
      <c r="B27" s="184"/>
    </row>
    <row r="28" spans="1:2">
      <c r="A28" s="34"/>
      <c r="B28" s="56"/>
    </row>
    <row r="29" spans="1:2">
      <c r="A29" s="34"/>
      <c r="B29" s="56"/>
    </row>
    <row r="30" spans="1:2">
      <c r="A30" s="34"/>
      <c r="B30" s="56"/>
    </row>
    <row r="31" spans="1:2">
      <c r="A31" s="34"/>
      <c r="B31" s="56"/>
    </row>
  </sheetData>
  <pageMargins left="1.129375" right="0.7" top="1.243125" bottom="0.75" header="0.3" footer="0.3"/>
  <pageSetup paperSize="9" scale="78" orientation="portrait" r:id="rId1"/>
  <headerFooter>
    <oddHeader>&amp;LInvestitor: FSB Zagreb, OIB: 22910368449
Građevina: ENERGETSKA OBNOVA FSB - CJELINA SJEVER
Adresa: I.LUČIĆA 1, ZAGREB&amp;RTroškovnik 
Mapa 3
T.D. 33/18 S</oddHeader>
    <oddFooter>&amp;LRoterm d.o.o. 
Projektant: mr.sc.Davor Lučin, dis (ovl. br. S520)&amp;R Str.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STROJARSTVO</vt:lpstr>
      <vt:lpstr>BUŠ_piezo i buš</vt:lpstr>
      <vt:lpstr>BUŠ_stroj+pratece</vt:lpstr>
      <vt:lpstr>Rekapitulacija</vt:lpstr>
      <vt:lpstr>'BUŠ_piezo i buš'!Print_Area</vt:lpstr>
      <vt:lpstr>'BUŠ_stroj+pratece'!Print_Area</vt:lpstr>
      <vt:lpstr>STROJARSTVO!Print_Area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Dlaka</dc:creator>
  <cp:lastModifiedBy>Davor Lucin</cp:lastModifiedBy>
  <cp:lastPrinted>2019-01-03T20:13:02Z</cp:lastPrinted>
  <dcterms:created xsi:type="dcterms:W3CDTF">2015-06-04T10:33:09Z</dcterms:created>
  <dcterms:modified xsi:type="dcterms:W3CDTF">2019-02-13T11:04:50Z</dcterms:modified>
</cp:coreProperties>
</file>