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ihaljevic\Documents\Završni 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E309" i="9" s="1"/>
  <c r="B309" i="9" s="1"/>
  <c r="G309" i="9"/>
  <c r="F309" i="9"/>
  <c r="F308" i="9"/>
  <c r="H307" i="9"/>
  <c r="G307" i="9"/>
  <c r="F307" i="9"/>
  <c r="E307" i="9"/>
  <c r="B307" i="9" s="1"/>
  <c r="H306" i="9"/>
  <c r="G306" i="9"/>
  <c r="E306" i="9" s="1"/>
  <c r="B306" i="9" s="1"/>
  <c r="F306" i="9"/>
  <c r="H305" i="9"/>
  <c r="G305" i="9"/>
  <c r="F305" i="9"/>
  <c r="H304" i="9"/>
  <c r="G304" i="9"/>
  <c r="F304" i="9"/>
  <c r="E304" i="9"/>
  <c r="B304" i="9" s="1"/>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7" i="9" s="1"/>
  <c r="F276" i="9"/>
  <c r="L275" i="9"/>
  <c r="F275" i="9" s="1"/>
  <c r="H275" i="9"/>
  <c r="F274" i="9"/>
  <c r="I273" i="9"/>
  <c r="H273" i="9"/>
  <c r="F273" i="9"/>
  <c r="E272" i="9"/>
  <c r="M271" i="9"/>
  <c r="L271" i="9"/>
  <c r="E271" i="9"/>
  <c r="M270" i="9"/>
  <c r="L270" i="9"/>
  <c r="F270" i="9" s="1"/>
  <c r="B270" i="9" s="1"/>
  <c r="E270" i="9"/>
  <c r="M269" i="9"/>
  <c r="L269" i="9"/>
  <c r="E269" i="9"/>
  <c r="M268" i="9"/>
  <c r="L268" i="9"/>
  <c r="F268" i="9" s="1"/>
  <c r="B268" i="9" s="1"/>
  <c r="E268" i="9"/>
  <c r="M267" i="9"/>
  <c r="L267" i="9"/>
  <c r="E267" i="9"/>
  <c r="M266" i="9"/>
  <c r="L266" i="9"/>
  <c r="F266" i="9" s="1"/>
  <c r="E266" i="9"/>
  <c r="B266" i="9" s="1"/>
  <c r="M265" i="9"/>
  <c r="L265" i="9"/>
  <c r="E265" i="9"/>
  <c r="M264" i="9"/>
  <c r="L264" i="9"/>
  <c r="F264" i="9" s="1"/>
  <c r="B264" i="9" s="1"/>
  <c r="E264" i="9"/>
  <c r="M263" i="9"/>
  <c r="L263" i="9"/>
  <c r="E263" i="9"/>
  <c r="M262" i="9"/>
  <c r="L262" i="9"/>
  <c r="F262" i="9" s="1"/>
  <c r="B262" i="9" s="1"/>
  <c r="E262" i="9"/>
  <c r="M261" i="9"/>
  <c r="L261" i="9"/>
  <c r="E261" i="9"/>
  <c r="M260" i="9"/>
  <c r="L260" i="9"/>
  <c r="F260" i="9" s="1"/>
  <c r="B260" i="9" s="1"/>
  <c r="E260" i="9"/>
  <c r="M259" i="9"/>
  <c r="L259" i="9"/>
  <c r="E259" i="9"/>
  <c r="M258" i="9"/>
  <c r="L258" i="9"/>
  <c r="F258" i="9" s="1"/>
  <c r="B258" i="9" s="1"/>
  <c r="E258" i="9"/>
  <c r="M257" i="9"/>
  <c r="L257" i="9"/>
  <c r="E257" i="9"/>
  <c r="M256" i="9"/>
  <c r="L256" i="9"/>
  <c r="F256" i="9" s="1"/>
  <c r="B256" i="9" s="1"/>
  <c r="E256" i="9"/>
  <c r="M255" i="9"/>
  <c r="L255" i="9"/>
  <c r="E255" i="9"/>
  <c r="M254" i="9"/>
  <c r="L254" i="9"/>
  <c r="F254" i="9" s="1"/>
  <c r="B254" i="9" s="1"/>
  <c r="E254" i="9"/>
  <c r="M253" i="9"/>
  <c r="L253" i="9"/>
  <c r="E253" i="9"/>
  <c r="M252" i="9"/>
  <c r="L252" i="9"/>
  <c r="F252" i="9" s="1"/>
  <c r="B252" i="9" s="1"/>
  <c r="E252" i="9"/>
  <c r="M251" i="9"/>
  <c r="L251" i="9"/>
  <c r="E251" i="9"/>
  <c r="M250" i="9"/>
  <c r="L250" i="9"/>
  <c r="F250" i="9" s="1"/>
  <c r="B250" i="9" s="1"/>
  <c r="E250" i="9"/>
  <c r="M249" i="9"/>
  <c r="L249" i="9"/>
  <c r="E249" i="9"/>
  <c r="M248" i="9"/>
  <c r="L248" i="9"/>
  <c r="F248" i="9" s="1"/>
  <c r="B248" i="9" s="1"/>
  <c r="E248" i="9"/>
  <c r="M247" i="9"/>
  <c r="L247" i="9"/>
  <c r="E247" i="9"/>
  <c r="M246" i="9"/>
  <c r="L246" i="9"/>
  <c r="F246" i="9" s="1"/>
  <c r="B246" i="9" s="1"/>
  <c r="E246" i="9"/>
  <c r="M245" i="9"/>
  <c r="L245" i="9"/>
  <c r="E245" i="9"/>
  <c r="M244" i="9"/>
  <c r="L244" i="9"/>
  <c r="F244" i="9" s="1"/>
  <c r="B244" i="9" s="1"/>
  <c r="E244" i="9"/>
  <c r="M243" i="9"/>
  <c r="L243" i="9"/>
  <c r="E243" i="9"/>
  <c r="M242" i="9"/>
  <c r="L242" i="9"/>
  <c r="F242" i="9" s="1"/>
  <c r="B242" i="9" s="1"/>
  <c r="E242" i="9"/>
  <c r="M241" i="9"/>
  <c r="L241" i="9"/>
  <c r="E241" i="9"/>
  <c r="M240" i="9"/>
  <c r="L240" i="9"/>
  <c r="F240" i="9" s="1"/>
  <c r="B240" i="9" s="1"/>
  <c r="E240" i="9"/>
  <c r="M239" i="9"/>
  <c r="L239" i="9"/>
  <c r="E239" i="9"/>
  <c r="M238" i="9"/>
  <c r="L238" i="9"/>
  <c r="F238" i="9" s="1"/>
  <c r="B238" i="9" s="1"/>
  <c r="E238" i="9"/>
  <c r="M237" i="9"/>
  <c r="L237" i="9"/>
  <c r="E237" i="9"/>
  <c r="M236" i="9"/>
  <c r="L236" i="9"/>
  <c r="F236" i="9" s="1"/>
  <c r="B236" i="9" s="1"/>
  <c r="E236" i="9"/>
  <c r="M235" i="9"/>
  <c r="L235" i="9"/>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L228" i="9"/>
  <c r="F228" i="9" s="1"/>
  <c r="B228" i="9" s="1"/>
  <c r="E228" i="9"/>
  <c r="M227" i="9"/>
  <c r="L227" i="9"/>
  <c r="E227" i="9"/>
  <c r="M226" i="9"/>
  <c r="L226" i="9"/>
  <c r="E226" i="9"/>
  <c r="M225" i="9"/>
  <c r="L225" i="9"/>
  <c r="E225" i="9"/>
  <c r="M224" i="9"/>
  <c r="L224" i="9"/>
  <c r="F224" i="9" s="1"/>
  <c r="B224" i="9" s="1"/>
  <c r="E224" i="9"/>
  <c r="M223" i="9"/>
  <c r="L223" i="9"/>
  <c r="E223" i="9"/>
  <c r="M222" i="9"/>
  <c r="L222" i="9"/>
  <c r="F222" i="9" s="1"/>
  <c r="B222" i="9" s="1"/>
  <c r="E222" i="9"/>
  <c r="M221" i="9"/>
  <c r="L221" i="9"/>
  <c r="E221" i="9"/>
  <c r="M220" i="9"/>
  <c r="L220" i="9"/>
  <c r="F220" i="9" s="1"/>
  <c r="B220" i="9" s="1"/>
  <c r="E220" i="9"/>
  <c r="M219" i="9"/>
  <c r="L219" i="9"/>
  <c r="E219" i="9"/>
  <c r="M218" i="9"/>
  <c r="L218" i="9"/>
  <c r="E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F157" i="9"/>
  <c r="H156" i="9"/>
  <c r="G156" i="9"/>
  <c r="F156" i="9"/>
  <c r="E156" i="9"/>
  <c r="H155" i="9"/>
  <c r="G155" i="9"/>
  <c r="F155" i="9"/>
  <c r="H154" i="9"/>
  <c r="G154" i="9"/>
  <c r="F154" i="9"/>
  <c r="E154" i="9"/>
  <c r="B154" i="9" s="1"/>
  <c r="H153" i="9"/>
  <c r="E153" i="9" s="1"/>
  <c r="B153" i="9" s="1"/>
  <c r="G153" i="9"/>
  <c r="F153" i="9"/>
  <c r="H152" i="9"/>
  <c r="G152" i="9"/>
  <c r="F152" i="9"/>
  <c r="H151" i="9"/>
  <c r="E151" i="9" s="1"/>
  <c r="B151" i="9" s="1"/>
  <c r="G151" i="9"/>
  <c r="F151" i="9"/>
  <c r="H150" i="9"/>
  <c r="G150" i="9"/>
  <c r="E150" i="9" s="1"/>
  <c r="B150" i="9" s="1"/>
  <c r="F150" i="9"/>
  <c r="H149" i="9"/>
  <c r="G149" i="9"/>
  <c r="F149" i="9"/>
  <c r="H148" i="9"/>
  <c r="G148" i="9"/>
  <c r="F148" i="9"/>
  <c r="E148" i="9"/>
  <c r="H147" i="9"/>
  <c r="G147" i="9"/>
  <c r="F147" i="9"/>
  <c r="H146" i="9"/>
  <c r="G146" i="9"/>
  <c r="F146" i="9"/>
  <c r="E146" i="9"/>
  <c r="B146" i="9" s="1"/>
  <c r="H145" i="9"/>
  <c r="E145" i="9" s="1"/>
  <c r="B145" i="9" s="1"/>
  <c r="G145" i="9"/>
  <c r="F145" i="9"/>
  <c r="H144" i="9"/>
  <c r="G144" i="9"/>
  <c r="E144" i="9" s="1"/>
  <c r="B144" i="9" s="1"/>
  <c r="F144" i="9"/>
  <c r="F143" i="9"/>
  <c r="H142" i="9"/>
  <c r="G142" i="9"/>
  <c r="F142" i="9"/>
  <c r="E142" i="9"/>
  <c r="B142" i="9" s="1"/>
  <c r="H141" i="9"/>
  <c r="G141" i="9"/>
  <c r="F141" i="9"/>
  <c r="E141" i="9"/>
  <c r="H140" i="9"/>
  <c r="G140" i="9"/>
  <c r="F140" i="9"/>
  <c r="H139" i="9"/>
  <c r="G139" i="9"/>
  <c r="F139" i="9"/>
  <c r="E139" i="9"/>
  <c r="B139" i="9" s="1"/>
  <c r="H138" i="9"/>
  <c r="E138" i="9" s="1"/>
  <c r="B138" i="9" s="1"/>
  <c r="G138" i="9"/>
  <c r="F138" i="9"/>
  <c r="H137" i="9"/>
  <c r="G137" i="9"/>
  <c r="F137" i="9"/>
  <c r="H136" i="9"/>
  <c r="E136" i="9" s="1"/>
  <c r="B136" i="9" s="1"/>
  <c r="G136" i="9"/>
  <c r="F136" i="9"/>
  <c r="H135" i="9"/>
  <c r="G135" i="9"/>
  <c r="E135" i="9" s="1"/>
  <c r="B135" i="9" s="1"/>
  <c r="F135" i="9"/>
  <c r="H134" i="9"/>
  <c r="G134" i="9"/>
  <c r="E134" i="9" s="1"/>
  <c r="B134" i="9" s="1"/>
  <c r="F134" i="9"/>
  <c r="H133" i="9"/>
  <c r="G133" i="9"/>
  <c r="F133" i="9"/>
  <c r="H132" i="9"/>
  <c r="G132" i="9"/>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F125" i="9"/>
  <c r="H124" i="9"/>
  <c r="G124" i="9"/>
  <c r="F124" i="9"/>
  <c r="H123" i="9"/>
  <c r="G123" i="9"/>
  <c r="F123" i="9"/>
  <c r="E123" i="9"/>
  <c r="B123" i="9" s="1"/>
  <c r="H122" i="9"/>
  <c r="G122" i="9"/>
  <c r="F122" i="9"/>
  <c r="E122" i="9"/>
  <c r="B122" i="9" s="1"/>
  <c r="H121" i="9"/>
  <c r="G121" i="9"/>
  <c r="F121" i="9"/>
  <c r="E121" i="9"/>
  <c r="H120" i="9"/>
  <c r="G120" i="9"/>
  <c r="F120" i="9"/>
  <c r="H119" i="9"/>
  <c r="G119" i="9"/>
  <c r="F119" i="9"/>
  <c r="E119" i="9"/>
  <c r="B119" i="9" s="1"/>
  <c r="H118" i="9"/>
  <c r="E118" i="9" s="1"/>
  <c r="B118" i="9" s="1"/>
  <c r="G118" i="9"/>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E111" i="9" s="1"/>
  <c r="B111" i="9" s="1"/>
  <c r="F111" i="9"/>
  <c r="H110" i="9"/>
  <c r="G110" i="9"/>
  <c r="F110" i="9"/>
  <c r="H109" i="9"/>
  <c r="G109" i="9"/>
  <c r="F109" i="9"/>
  <c r="E109" i="9"/>
  <c r="H108" i="9"/>
  <c r="G108" i="9"/>
  <c r="F108" i="9"/>
  <c r="H107" i="9"/>
  <c r="G107" i="9"/>
  <c r="F107" i="9"/>
  <c r="E107" i="9"/>
  <c r="B107" i="9" s="1"/>
  <c r="H106" i="9"/>
  <c r="E106" i="9" s="1"/>
  <c r="B106" i="9" s="1"/>
  <c r="G106" i="9"/>
  <c r="F106" i="9"/>
  <c r="H105" i="9"/>
  <c r="G105" i="9"/>
  <c r="F105" i="9"/>
  <c r="H104" i="9"/>
  <c r="E104" i="9" s="1"/>
  <c r="B104" i="9" s="1"/>
  <c r="G104" i="9"/>
  <c r="F104" i="9"/>
  <c r="H103" i="9"/>
  <c r="G103" i="9"/>
  <c r="E103" i="9" s="1"/>
  <c r="B103" i="9" s="1"/>
  <c r="F103" i="9"/>
  <c r="H102" i="9"/>
  <c r="G102" i="9"/>
  <c r="F102" i="9"/>
  <c r="H101" i="9"/>
  <c r="G101" i="9"/>
  <c r="F101" i="9"/>
  <c r="E101" i="9"/>
  <c r="H100" i="9"/>
  <c r="G100" i="9"/>
  <c r="F100" i="9"/>
  <c r="H99" i="9"/>
  <c r="G99" i="9"/>
  <c r="F99" i="9"/>
  <c r="E99" i="9"/>
  <c r="B99" i="9" s="1"/>
  <c r="H98" i="9"/>
  <c r="G98" i="9"/>
  <c r="F98" i="9"/>
  <c r="E98" i="9"/>
  <c r="B98" i="9" s="1"/>
  <c r="H97" i="9"/>
  <c r="G97" i="9"/>
  <c r="F97" i="9"/>
  <c r="E97" i="9"/>
  <c r="H96" i="9"/>
  <c r="G96" i="9"/>
  <c r="F96" i="9"/>
  <c r="H95" i="9"/>
  <c r="G95" i="9"/>
  <c r="F95" i="9"/>
  <c r="E95" i="9"/>
  <c r="B95" i="9" s="1"/>
  <c r="H94" i="9"/>
  <c r="E94" i="9" s="1"/>
  <c r="B94" i="9" s="1"/>
  <c r="G94" i="9"/>
  <c r="F94" i="9"/>
  <c r="H93" i="9"/>
  <c r="G93" i="9"/>
  <c r="F93" i="9"/>
  <c r="H92" i="9"/>
  <c r="E92" i="9" s="1"/>
  <c r="B92" i="9" s="1"/>
  <c r="G92" i="9"/>
  <c r="F92" i="9"/>
  <c r="H91" i="9"/>
  <c r="G91" i="9"/>
  <c r="E91" i="9" s="1"/>
  <c r="B91" i="9" s="1"/>
  <c r="F91" i="9"/>
  <c r="H90" i="9"/>
  <c r="G90" i="9"/>
  <c r="F90" i="9"/>
  <c r="H89" i="9"/>
  <c r="G89" i="9"/>
  <c r="F89" i="9"/>
  <c r="E89" i="9"/>
  <c r="H88" i="9"/>
  <c r="G88" i="9"/>
  <c r="F88" i="9"/>
  <c r="H87" i="9"/>
  <c r="G87" i="9"/>
  <c r="F87" i="9"/>
  <c r="E87" i="9"/>
  <c r="B87" i="9" s="1"/>
  <c r="H86" i="9"/>
  <c r="E86" i="9" s="1"/>
  <c r="B86" i="9" s="1"/>
  <c r="G86" i="9"/>
  <c r="F86" i="9"/>
  <c r="H85" i="9"/>
  <c r="G85" i="9"/>
  <c r="E85" i="9" s="1"/>
  <c r="B85" i="9" s="1"/>
  <c r="F85" i="9"/>
  <c r="H84" i="9"/>
  <c r="E84" i="9" s="1"/>
  <c r="B84" i="9" s="1"/>
  <c r="G84" i="9"/>
  <c r="F84" i="9"/>
  <c r="H83" i="9"/>
  <c r="G83" i="9"/>
  <c r="E83" i="9" s="1"/>
  <c r="B83" i="9" s="1"/>
  <c r="F83" i="9"/>
  <c r="H82" i="9"/>
  <c r="G82" i="9"/>
  <c r="F82" i="9"/>
  <c r="H81" i="9"/>
  <c r="G81" i="9"/>
  <c r="F81" i="9"/>
  <c r="E81" i="9"/>
  <c r="H80" i="9"/>
  <c r="G80" i="9"/>
  <c r="F80" i="9"/>
  <c r="H79" i="9"/>
  <c r="G79" i="9"/>
  <c r="F79" i="9"/>
  <c r="E79" i="9"/>
  <c r="B79" i="9" s="1"/>
  <c r="H78" i="9"/>
  <c r="E78" i="9" s="1"/>
  <c r="G78" i="9"/>
  <c r="F78" i="9"/>
  <c r="H77" i="9"/>
  <c r="G77" i="9"/>
  <c r="F77" i="9"/>
  <c r="E77" i="9"/>
  <c r="B77" i="9" s="1"/>
  <c r="H76" i="9"/>
  <c r="E76" i="9" s="1"/>
  <c r="B76" i="9" s="1"/>
  <c r="G76" i="9"/>
  <c r="F76" i="9"/>
  <c r="H75" i="9"/>
  <c r="G75" i="9"/>
  <c r="F75" i="9"/>
  <c r="H74" i="9"/>
  <c r="G74" i="9"/>
  <c r="F74" i="9"/>
  <c r="H73" i="9"/>
  <c r="G73" i="9"/>
  <c r="E73" i="9" s="1"/>
  <c r="F73" i="9"/>
  <c r="H72" i="9"/>
  <c r="G72" i="9"/>
  <c r="F72" i="9"/>
  <c r="H71" i="9"/>
  <c r="G71" i="9"/>
  <c r="F71" i="9"/>
  <c r="E71" i="9"/>
  <c r="B71" i="9" s="1"/>
  <c r="H70" i="9"/>
  <c r="G70" i="9"/>
  <c r="F70" i="9"/>
  <c r="E70" i="9"/>
  <c r="B70" i="9" s="1"/>
  <c r="H69" i="9"/>
  <c r="E69" i="9" s="1"/>
  <c r="G69" i="9"/>
  <c r="F69" i="9"/>
  <c r="H68" i="9"/>
  <c r="E68" i="9" s="1"/>
  <c r="B68" i="9" s="1"/>
  <c r="G68" i="9"/>
  <c r="F68" i="9"/>
  <c r="H67" i="9"/>
  <c r="E67" i="9" s="1"/>
  <c r="G67" i="9"/>
  <c r="F67" i="9"/>
  <c r="B67" i="9"/>
  <c r="H66" i="9"/>
  <c r="G66" i="9"/>
  <c r="F66" i="9"/>
  <c r="E66" i="9"/>
  <c r="B66" i="9" s="1"/>
  <c r="H65" i="9"/>
  <c r="E65" i="9" s="1"/>
  <c r="G65" i="9"/>
  <c r="F65" i="9"/>
  <c r="H64" i="9"/>
  <c r="E64" i="9" s="1"/>
  <c r="B64" i="9" s="1"/>
  <c r="G64" i="9"/>
  <c r="F64" i="9"/>
  <c r="H63" i="9"/>
  <c r="E63" i="9" s="1"/>
  <c r="B63" i="9" s="1"/>
  <c r="G63" i="9"/>
  <c r="F63" i="9"/>
  <c r="H62" i="9"/>
  <c r="G62" i="9"/>
  <c r="F62" i="9"/>
  <c r="E62" i="9"/>
  <c r="B62" i="9" s="1"/>
  <c r="H61" i="9"/>
  <c r="G61" i="9"/>
  <c r="F61" i="9"/>
  <c r="E61" i="9"/>
  <c r="B61" i="9" s="1"/>
  <c r="H60" i="9"/>
  <c r="G60" i="9"/>
  <c r="E60" i="9" s="1"/>
  <c r="B60" i="9" s="1"/>
  <c r="F60" i="9"/>
  <c r="H59" i="9"/>
  <c r="G59" i="9"/>
  <c r="F59" i="9"/>
  <c r="H58" i="9"/>
  <c r="G58" i="9"/>
  <c r="F58" i="9"/>
  <c r="E58" i="9"/>
  <c r="H57" i="9"/>
  <c r="G57" i="9"/>
  <c r="F57" i="9"/>
  <c r="E57" i="9"/>
  <c r="H56" i="9"/>
  <c r="G56" i="9"/>
  <c r="F56" i="9"/>
  <c r="E56" i="9"/>
  <c r="H55" i="9"/>
  <c r="G55" i="9"/>
  <c r="E55" i="9" s="1"/>
  <c r="F55" i="9"/>
  <c r="H54" i="9"/>
  <c r="G54" i="9"/>
  <c r="F54" i="9"/>
  <c r="H53" i="9"/>
  <c r="G53" i="9"/>
  <c r="F53" i="9"/>
  <c r="E53" i="9"/>
  <c r="B53" i="9" s="1"/>
  <c r="H52" i="9"/>
  <c r="E52" i="9" s="1"/>
  <c r="G52" i="9"/>
  <c r="F52" i="9"/>
  <c r="H51" i="9"/>
  <c r="E51" i="9" s="1"/>
  <c r="B51" i="9" s="1"/>
  <c r="G51" i="9"/>
  <c r="F51" i="9"/>
  <c r="H50" i="9"/>
  <c r="E50" i="9" s="1"/>
  <c r="B50" i="9" s="1"/>
  <c r="G50" i="9"/>
  <c r="F50" i="9"/>
  <c r="H49" i="9"/>
  <c r="G49" i="9"/>
  <c r="E49" i="9" s="1"/>
  <c r="B49" i="9" s="1"/>
  <c r="F49" i="9"/>
  <c r="H48" i="9"/>
  <c r="E48" i="9" s="1"/>
  <c r="B48" i="9" s="1"/>
  <c r="G48" i="9"/>
  <c r="F48" i="9"/>
  <c r="H47" i="9"/>
  <c r="G47" i="9"/>
  <c r="E47" i="9" s="1"/>
  <c r="B47" i="9" s="1"/>
  <c r="F47" i="9"/>
  <c r="H46" i="9"/>
  <c r="G46" i="9"/>
  <c r="F46" i="9"/>
  <c r="H45" i="9"/>
  <c r="G45" i="9"/>
  <c r="F45" i="9"/>
  <c r="E45" i="9"/>
  <c r="H44" i="9"/>
  <c r="E44" i="9" s="1"/>
  <c r="G44" i="9"/>
  <c r="F44" i="9"/>
  <c r="H43" i="9"/>
  <c r="E43" i="9" s="1"/>
  <c r="B43" i="9" s="1"/>
  <c r="G43" i="9"/>
  <c r="F43" i="9"/>
  <c r="H42" i="9"/>
  <c r="E42" i="9" s="1"/>
  <c r="B42" i="9" s="1"/>
  <c r="G42" i="9"/>
  <c r="F42" i="9"/>
  <c r="H41" i="9"/>
  <c r="G41" i="9"/>
  <c r="F41" i="9"/>
  <c r="H40" i="9"/>
  <c r="G40" i="9"/>
  <c r="F40" i="9"/>
  <c r="H39" i="9"/>
  <c r="G39" i="9"/>
  <c r="E39" i="9" s="1"/>
  <c r="F39" i="9"/>
  <c r="H38" i="9"/>
  <c r="G38" i="9"/>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E31" i="9" s="1"/>
  <c r="F31" i="9"/>
  <c r="H30" i="9"/>
  <c r="E30" i="9" s="1"/>
  <c r="G30" i="9"/>
  <c r="F30" i="9"/>
  <c r="H29" i="9"/>
  <c r="G29" i="9"/>
  <c r="F29" i="9"/>
  <c r="E29" i="9"/>
  <c r="B29" i="9" s="1"/>
  <c r="H28" i="9"/>
  <c r="G28" i="9"/>
  <c r="F28" i="9"/>
  <c r="H27" i="9"/>
  <c r="G27" i="9"/>
  <c r="F27" i="9"/>
  <c r="H26" i="9"/>
  <c r="G26" i="9"/>
  <c r="F26" i="9"/>
  <c r="H25" i="9"/>
  <c r="G25" i="9"/>
  <c r="F25" i="9"/>
  <c r="H24" i="9"/>
  <c r="E24" i="9" s="1"/>
  <c r="B24" i="9" s="1"/>
  <c r="G24" i="9"/>
  <c r="F24" i="9"/>
  <c r="H23" i="9"/>
  <c r="G23" i="9"/>
  <c r="F23" i="9"/>
  <c r="H22" i="9"/>
  <c r="G22" i="9"/>
  <c r="F22" i="9"/>
  <c r="F21" i="9"/>
  <c r="F4" i="9"/>
  <c r="O3" i="9"/>
  <c r="G275" i="9" s="1"/>
  <c r="I3" i="9"/>
  <c r="H3" i="9"/>
  <c r="G3" i="9"/>
  <c r="D101" i="8"/>
  <c r="I36" i="3" s="1"/>
  <c r="D95" i="8"/>
  <c r="D90" i="8"/>
  <c r="D85" i="8"/>
  <c r="D80" i="8"/>
  <c r="D75" i="8"/>
  <c r="D70" i="8"/>
  <c r="D65" i="8"/>
  <c r="D60" i="8"/>
  <c r="D55" i="8"/>
  <c r="C1530" i="1" s="1"/>
  <c r="D50" i="8"/>
  <c r="D44" i="8"/>
  <c r="D36" i="8"/>
  <c r="D26" i="8"/>
  <c r="C1501" i="1" s="1"/>
  <c r="D18" i="8"/>
  <c r="C1493" i="1" s="1"/>
  <c r="D8" i="8"/>
  <c r="E44" i="7"/>
  <c r="D44" i="7"/>
  <c r="E39" i="7"/>
  <c r="E38" i="7" s="1"/>
  <c r="I31" i="3" s="1"/>
  <c r="D39" i="7"/>
  <c r="D38" i="7" s="1"/>
  <c r="E30" i="7"/>
  <c r="D1461" i="1" s="1"/>
  <c r="D30" i="7"/>
  <c r="E23" i="7"/>
  <c r="D23" i="7"/>
  <c r="E22" i="7"/>
  <c r="D22" i="7"/>
  <c r="E14" i="7"/>
  <c r="D14" i="7"/>
  <c r="E7" i="7"/>
  <c r="D7" i="7"/>
  <c r="D6" i="7" s="1"/>
  <c r="D5" i="7"/>
  <c r="H29" i="3" s="1"/>
  <c r="F140" i="6"/>
  <c r="F139" i="6"/>
  <c r="F138" i="6"/>
  <c r="F137" i="6"/>
  <c r="F136" i="6"/>
  <c r="F135" i="6"/>
  <c r="F134" i="6"/>
  <c r="F133" i="6"/>
  <c r="F132" i="6"/>
  <c r="F131" i="6"/>
  <c r="E130" i="6"/>
  <c r="E129" i="6" s="1"/>
  <c r="D130" i="6"/>
  <c r="F128" i="6"/>
  <c r="F127" i="6"/>
  <c r="F126" i="6"/>
  <c r="F125" i="6"/>
  <c r="F124" i="6"/>
  <c r="F123" i="6"/>
  <c r="E122" i="6"/>
  <c r="D1416" i="1" s="1"/>
  <c r="H1416" i="1" s="1"/>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D245" i="5"/>
  <c r="F244" i="5"/>
  <c r="F243" i="5"/>
  <c r="E242" i="5"/>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D180" i="5"/>
  <c r="F179" i="5"/>
  <c r="F178" i="5"/>
  <c r="D177" i="5"/>
  <c r="C1154" i="1" s="1"/>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D1048" i="1" s="1"/>
  <c r="D70" i="5"/>
  <c r="D69" i="5" s="1"/>
  <c r="F67" i="5"/>
  <c r="F66" i="5"/>
  <c r="F65" i="5"/>
  <c r="F64" i="5"/>
  <c r="E63" i="5"/>
  <c r="D1041" i="1" s="1"/>
  <c r="D63" i="5"/>
  <c r="F62" i="5"/>
  <c r="F61" i="5"/>
  <c r="F60" i="5"/>
  <c r="F59" i="5"/>
  <c r="F58" i="5"/>
  <c r="F57" i="5"/>
  <c r="E56" i="5"/>
  <c r="D56" i="5"/>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E417" i="4"/>
  <c r="D417" i="4"/>
  <c r="F417" i="4" s="1"/>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E351" i="4" s="1"/>
  <c r="D346" i="1" s="1"/>
  <c r="D356" i="4"/>
  <c r="F356" i="4" s="1"/>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E252" i="4" s="1"/>
  <c r="D248" i="1" s="1"/>
  <c r="D253" i="4"/>
  <c r="F253" i="4" s="1"/>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D163"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4" i="1" s="1"/>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E50" i="4" s="1"/>
  <c r="D46" i="1" s="1"/>
  <c r="D54" i="4"/>
  <c r="F53" i="4"/>
  <c r="F52"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H31" i="3"/>
  <c r="G31" i="3"/>
  <c r="B31" i="3"/>
  <c r="H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7" i="1"/>
  <c r="C1577" i="1"/>
  <c r="H1577" i="1" s="1"/>
  <c r="C1575" i="1"/>
  <c r="H1575" i="1" s="1"/>
  <c r="C1574" i="1"/>
  <c r="G1573" i="1"/>
  <c r="C1573" i="1"/>
  <c r="H1573" i="1" s="1"/>
  <c r="C1572" i="1"/>
  <c r="C1571" i="1"/>
  <c r="C1570" i="1"/>
  <c r="G1569" i="1"/>
  <c r="C1569" i="1"/>
  <c r="H1569" i="1" s="1"/>
  <c r="C1568" i="1"/>
  <c r="G1567" i="1"/>
  <c r="C1567" i="1"/>
  <c r="H1567" i="1" s="1"/>
  <c r="C1566" i="1"/>
  <c r="C1565" i="1"/>
  <c r="C1564" i="1"/>
  <c r="C1563" i="1"/>
  <c r="C1562" i="1"/>
  <c r="G1561" i="1"/>
  <c r="C1561" i="1"/>
  <c r="H1561" i="1" s="1"/>
  <c r="C1560" i="1"/>
  <c r="C1559" i="1"/>
  <c r="C1558" i="1"/>
  <c r="C1557" i="1"/>
  <c r="C1556" i="1"/>
  <c r="C1555" i="1"/>
  <c r="C1554" i="1"/>
  <c r="G1553" i="1"/>
  <c r="C1553" i="1"/>
  <c r="H1553" i="1" s="1"/>
  <c r="C1552" i="1"/>
  <c r="C1551" i="1"/>
  <c r="C1550" i="1"/>
  <c r="C1549" i="1"/>
  <c r="H1549" i="1" s="1"/>
  <c r="C1548" i="1"/>
  <c r="C1547" i="1"/>
  <c r="C1546" i="1"/>
  <c r="G1545" i="1"/>
  <c r="C1545" i="1"/>
  <c r="H1545" i="1" s="1"/>
  <c r="C1544" i="1"/>
  <c r="C1543" i="1"/>
  <c r="H1543" i="1" s="1"/>
  <c r="C1542" i="1"/>
  <c r="G1541" i="1"/>
  <c r="C1541" i="1"/>
  <c r="H1541" i="1" s="1"/>
  <c r="C1540" i="1"/>
  <c r="C1539" i="1"/>
  <c r="C1538" i="1"/>
  <c r="G1537" i="1"/>
  <c r="C1537" i="1"/>
  <c r="H1537" i="1" s="1"/>
  <c r="C1536" i="1"/>
  <c r="G1535" i="1"/>
  <c r="C1535" i="1"/>
  <c r="H1535" i="1" s="1"/>
  <c r="C1534" i="1"/>
  <c r="C1533" i="1"/>
  <c r="C1532" i="1"/>
  <c r="C1531" i="1"/>
  <c r="G1529" i="1"/>
  <c r="C1529" i="1"/>
  <c r="H1529" i="1" s="1"/>
  <c r="C1528" i="1"/>
  <c r="C1527" i="1"/>
  <c r="C1526" i="1"/>
  <c r="C1525" i="1"/>
  <c r="C1523" i="1"/>
  <c r="C1522" i="1"/>
  <c r="G1521" i="1"/>
  <c r="C1521" i="1"/>
  <c r="H1521" i="1" s="1"/>
  <c r="C1520" i="1"/>
  <c r="C1519" i="1"/>
  <c r="H1516" i="1"/>
  <c r="C1516" i="1"/>
  <c r="G1516" i="1" s="1"/>
  <c r="C1515" i="1"/>
  <c r="C1514" i="1"/>
  <c r="C1513" i="1"/>
  <c r="H1512" i="1"/>
  <c r="C1512" i="1"/>
  <c r="G1512" i="1" s="1"/>
  <c r="C1511" i="1"/>
  <c r="H1510" i="1"/>
  <c r="C1510" i="1"/>
  <c r="G1510" i="1" s="1"/>
  <c r="C1509" i="1"/>
  <c r="C1508" i="1"/>
  <c r="G1508" i="1" s="1"/>
  <c r="C1507" i="1"/>
  <c r="C1506" i="1"/>
  <c r="C1505" i="1"/>
  <c r="C1504" i="1"/>
  <c r="G1504" i="1" s="1"/>
  <c r="C1503" i="1"/>
  <c r="C1502" i="1"/>
  <c r="G1502" i="1" s="1"/>
  <c r="H1500" i="1"/>
  <c r="C1500" i="1"/>
  <c r="G1500" i="1" s="1"/>
  <c r="H1498" i="1"/>
  <c r="C1498" i="1"/>
  <c r="G1498" i="1" s="1"/>
  <c r="C1497" i="1"/>
  <c r="H1496" i="1"/>
  <c r="C1496" i="1"/>
  <c r="G1496" i="1" s="1"/>
  <c r="C1495" i="1"/>
  <c r="H1494" i="1"/>
  <c r="C1494" i="1"/>
  <c r="G1494" i="1" s="1"/>
  <c r="C1492" i="1"/>
  <c r="G1492" i="1" s="1"/>
  <c r="C1491" i="1"/>
  <c r="H1490" i="1"/>
  <c r="C1490" i="1"/>
  <c r="G1490" i="1" s="1"/>
  <c r="C1489" i="1"/>
  <c r="H1488" i="1"/>
  <c r="C1488" i="1"/>
  <c r="G1488" i="1" s="1"/>
  <c r="C1487" i="1"/>
  <c r="H1486" i="1"/>
  <c r="C1486" i="1"/>
  <c r="G1486" i="1" s="1"/>
  <c r="C1485" i="1"/>
  <c r="H1484" i="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D1469" i="1"/>
  <c r="C1469" i="1"/>
  <c r="H1469" i="1" s="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C1453" i="1"/>
  <c r="D1452" i="1"/>
  <c r="C1452" i="1"/>
  <c r="D1451" i="1"/>
  <c r="C1451" i="1"/>
  <c r="D1450" i="1"/>
  <c r="C1450" i="1"/>
  <c r="D1449" i="1"/>
  <c r="C1449" i="1"/>
  <c r="D1448" i="1"/>
  <c r="C1448" i="1"/>
  <c r="D1447" i="1"/>
  <c r="C1447" i="1"/>
  <c r="D1446" i="1"/>
  <c r="C1446" i="1"/>
  <c r="D1445" i="1"/>
  <c r="C1445" i="1"/>
  <c r="D1444" i="1"/>
  <c r="C1444" i="1"/>
  <c r="H1443" i="1"/>
  <c r="D1443" i="1"/>
  <c r="C1443" i="1"/>
  <c r="G1443" i="1" s="1"/>
  <c r="D1442" i="1"/>
  <c r="C1442" i="1"/>
  <c r="D1441" i="1"/>
  <c r="C1441" i="1"/>
  <c r="D1440" i="1"/>
  <c r="J1440" i="1" s="1"/>
  <c r="C1440" i="1"/>
  <c r="D1439" i="1"/>
  <c r="C1439" i="1"/>
  <c r="C1438" i="1"/>
  <c r="C1437" i="1"/>
  <c r="C1436" i="1"/>
  <c r="H1434" i="1"/>
  <c r="D1434" i="1"/>
  <c r="C1434" i="1"/>
  <c r="D1433" i="1"/>
  <c r="C1433" i="1"/>
  <c r="H1432" i="1"/>
  <c r="D1432" i="1"/>
  <c r="C1432" i="1"/>
  <c r="D1431" i="1"/>
  <c r="H1431" i="1" s="1"/>
  <c r="C1431" i="1"/>
  <c r="D1430" i="1"/>
  <c r="C1430" i="1"/>
  <c r="D1429" i="1"/>
  <c r="H1429" i="1" s="1"/>
  <c r="C1429" i="1"/>
  <c r="D1428" i="1"/>
  <c r="C1428" i="1"/>
  <c r="D1427" i="1"/>
  <c r="H1427" i="1" s="1"/>
  <c r="C1427" i="1"/>
  <c r="D1426" i="1"/>
  <c r="C1426" i="1"/>
  <c r="D1425" i="1"/>
  <c r="C1425" i="1"/>
  <c r="D1424" i="1"/>
  <c r="D1423" i="1"/>
  <c r="H1422" i="1"/>
  <c r="D1422" i="1"/>
  <c r="C1422" i="1"/>
  <c r="G1422" i="1" s="1"/>
  <c r="D1421" i="1"/>
  <c r="C1421" i="1"/>
  <c r="D1420" i="1"/>
  <c r="C1420" i="1"/>
  <c r="D1419" i="1"/>
  <c r="H1419" i="1" s="1"/>
  <c r="C1419" i="1"/>
  <c r="H1418" i="1"/>
  <c r="D1418" i="1"/>
  <c r="C1418" i="1"/>
  <c r="G1418" i="1" s="1"/>
  <c r="D1417" i="1"/>
  <c r="C1417" i="1"/>
  <c r="C1416" i="1"/>
  <c r="D1415" i="1"/>
  <c r="H1415" i="1" s="1"/>
  <c r="C1415" i="1"/>
  <c r="D1414" i="1"/>
  <c r="C1414" i="1"/>
  <c r="D1413" i="1"/>
  <c r="C1413" i="1"/>
  <c r="D1412" i="1"/>
  <c r="C1412" i="1"/>
  <c r="D1411" i="1"/>
  <c r="H1411" i="1" s="1"/>
  <c r="C1411" i="1"/>
  <c r="D1410" i="1"/>
  <c r="H1410" i="1" s="1"/>
  <c r="C1410" i="1"/>
  <c r="D1409" i="1"/>
  <c r="C1409" i="1"/>
  <c r="C1408" i="1"/>
  <c r="D1407" i="1"/>
  <c r="C1407" i="1"/>
  <c r="D1406" i="1"/>
  <c r="C1406" i="1"/>
  <c r="D1405" i="1"/>
  <c r="H1405" i="1" s="1"/>
  <c r="C1405" i="1"/>
  <c r="D1404" i="1"/>
  <c r="C1404" i="1"/>
  <c r="D1403" i="1"/>
  <c r="H1403" i="1" s="1"/>
  <c r="C1403" i="1"/>
  <c r="D1402" i="1"/>
  <c r="C1402" i="1"/>
  <c r="D1401" i="1"/>
  <c r="C1401" i="1"/>
  <c r="H1400" i="1"/>
  <c r="D1400" i="1"/>
  <c r="C1400" i="1"/>
  <c r="D1399" i="1"/>
  <c r="C1399" i="1"/>
  <c r="H1398" i="1"/>
  <c r="D1398" i="1"/>
  <c r="C1398" i="1"/>
  <c r="G1398" i="1" s="1"/>
  <c r="D1397" i="1"/>
  <c r="H1397" i="1" s="1"/>
  <c r="C1397" i="1"/>
  <c r="D1396" i="1"/>
  <c r="C1396" i="1"/>
  <c r="D1395" i="1"/>
  <c r="H1395" i="1" s="1"/>
  <c r="C1395" i="1"/>
  <c r="D1394" i="1"/>
  <c r="C1394" i="1"/>
  <c r="D1393" i="1"/>
  <c r="C1393" i="1"/>
  <c r="D1392" i="1"/>
  <c r="H1392" i="1" s="1"/>
  <c r="C1392" i="1"/>
  <c r="D1391" i="1"/>
  <c r="C1391" i="1"/>
  <c r="H1390" i="1"/>
  <c r="D1390" i="1"/>
  <c r="C1390" i="1"/>
  <c r="G1390" i="1" s="1"/>
  <c r="D1389" i="1"/>
  <c r="C1389" i="1"/>
  <c r="D1388" i="1"/>
  <c r="C1388" i="1"/>
  <c r="D1387" i="1"/>
  <c r="H1387" i="1" s="1"/>
  <c r="C1387" i="1"/>
  <c r="H1386" i="1"/>
  <c r="D1386" i="1"/>
  <c r="C1386" i="1"/>
  <c r="G1386" i="1" s="1"/>
  <c r="D1385" i="1"/>
  <c r="C1385" i="1"/>
  <c r="D1384" i="1"/>
  <c r="H1384" i="1" s="1"/>
  <c r="C1384" i="1"/>
  <c r="C1383" i="1"/>
  <c r="D1382" i="1"/>
  <c r="C1382" i="1"/>
  <c r="D1381" i="1"/>
  <c r="C1381" i="1"/>
  <c r="D1380" i="1"/>
  <c r="C1380" i="1"/>
  <c r="D1379" i="1"/>
  <c r="H1379" i="1" s="1"/>
  <c r="C1379" i="1"/>
  <c r="H1378" i="1"/>
  <c r="D1378" i="1"/>
  <c r="C1378" i="1"/>
  <c r="D1377" i="1"/>
  <c r="C1377" i="1"/>
  <c r="H1376" i="1"/>
  <c r="D1376" i="1"/>
  <c r="C1376" i="1"/>
  <c r="D1375" i="1"/>
  <c r="H1375" i="1" s="1"/>
  <c r="C1375" i="1"/>
  <c r="D1374" i="1"/>
  <c r="C1374" i="1"/>
  <c r="D1373" i="1"/>
  <c r="H1373" i="1" s="1"/>
  <c r="C1373" i="1"/>
  <c r="D1372" i="1"/>
  <c r="C1372" i="1"/>
  <c r="D1371" i="1"/>
  <c r="H1371" i="1" s="1"/>
  <c r="C1371" i="1"/>
  <c r="D1370" i="1"/>
  <c r="C1370" i="1"/>
  <c r="D1369" i="1"/>
  <c r="C1369" i="1"/>
  <c r="D1368" i="1"/>
  <c r="H1368" i="1" s="1"/>
  <c r="C1368" i="1"/>
  <c r="D1367" i="1"/>
  <c r="C1367" i="1"/>
  <c r="H1366" i="1"/>
  <c r="D1366" i="1"/>
  <c r="C1366" i="1"/>
  <c r="G1366" i="1" s="1"/>
  <c r="D1365" i="1"/>
  <c r="C1365" i="1"/>
  <c r="D1364" i="1"/>
  <c r="C1364" i="1"/>
  <c r="D1363" i="1"/>
  <c r="H1363" i="1" s="1"/>
  <c r="C1363" i="1"/>
  <c r="D1362" i="1"/>
  <c r="C1362" i="1"/>
  <c r="D1361" i="1"/>
  <c r="C1361" i="1"/>
  <c r="D1360" i="1"/>
  <c r="D1359" i="1"/>
  <c r="H1359" i="1" s="1"/>
  <c r="C1359" i="1"/>
  <c r="D1358" i="1"/>
  <c r="C1358" i="1"/>
  <c r="D1357" i="1"/>
  <c r="C1357" i="1"/>
  <c r="D1356" i="1"/>
  <c r="C1356" i="1"/>
  <c r="D1355" i="1"/>
  <c r="H1355" i="1" s="1"/>
  <c r="C1355" i="1"/>
  <c r="H1354" i="1"/>
  <c r="D1354" i="1"/>
  <c r="C1354" i="1"/>
  <c r="D1353" i="1"/>
  <c r="C1353" i="1"/>
  <c r="H1352" i="1"/>
  <c r="D1352" i="1"/>
  <c r="C1352" i="1"/>
  <c r="D1351" i="1"/>
  <c r="H1351" i="1" s="1"/>
  <c r="C1351" i="1"/>
  <c r="D1350" i="1"/>
  <c r="C1350" i="1"/>
  <c r="D1349" i="1"/>
  <c r="H1349" i="1" s="1"/>
  <c r="C1349" i="1"/>
  <c r="D1348" i="1"/>
  <c r="C1348" i="1"/>
  <c r="D1347" i="1"/>
  <c r="H1347" i="1" s="1"/>
  <c r="C1347" i="1"/>
  <c r="D1346" i="1"/>
  <c r="C1346" i="1"/>
  <c r="D1345" i="1"/>
  <c r="C1345" i="1"/>
  <c r="H1344" i="1"/>
  <c r="D1344" i="1"/>
  <c r="C1344" i="1"/>
  <c r="D1343" i="1"/>
  <c r="C1343" i="1"/>
  <c r="H1342" i="1"/>
  <c r="D1342" i="1"/>
  <c r="C1342" i="1"/>
  <c r="G1342" i="1" s="1"/>
  <c r="D1341" i="1"/>
  <c r="H1341" i="1" s="1"/>
  <c r="C1341" i="1"/>
  <c r="D1340" i="1"/>
  <c r="C1340" i="1"/>
  <c r="D1339" i="1"/>
  <c r="H1339" i="1" s="1"/>
  <c r="C1339" i="1"/>
  <c r="D1338" i="1"/>
  <c r="C1338" i="1"/>
  <c r="D1337" i="1"/>
  <c r="C1337" i="1"/>
  <c r="D1336" i="1"/>
  <c r="H1336" i="1" s="1"/>
  <c r="C1336" i="1"/>
  <c r="D1335" i="1"/>
  <c r="C1335" i="1"/>
  <c r="H1334" i="1"/>
  <c r="D1334" i="1"/>
  <c r="C1334" i="1"/>
  <c r="G1334" i="1" s="1"/>
  <c r="D1333" i="1"/>
  <c r="C1333" i="1"/>
  <c r="D1332" i="1"/>
  <c r="C1332" i="1"/>
  <c r="D1331" i="1"/>
  <c r="H1331" i="1" s="1"/>
  <c r="C1331" i="1"/>
  <c r="H1330" i="1"/>
  <c r="D1330" i="1"/>
  <c r="C1330" i="1"/>
  <c r="G1330" i="1" s="1"/>
  <c r="D1329" i="1"/>
  <c r="D1328" i="1"/>
  <c r="H1328" i="1" s="1"/>
  <c r="C1328" i="1"/>
  <c r="D1327" i="1"/>
  <c r="C1327" i="1"/>
  <c r="D1326" i="1"/>
  <c r="C1326" i="1"/>
  <c r="D1325" i="1"/>
  <c r="C1325" i="1"/>
  <c r="D1324" i="1"/>
  <c r="H1324" i="1" s="1"/>
  <c r="C1324" i="1"/>
  <c r="D1323" i="1"/>
  <c r="H1323" i="1" s="1"/>
  <c r="C1323" i="1"/>
  <c r="C1322" i="1"/>
  <c r="D1321" i="1"/>
  <c r="H1321" i="1" s="1"/>
  <c r="C1321" i="1"/>
  <c r="D1320" i="1"/>
  <c r="C1320" i="1"/>
  <c r="H1319" i="1"/>
  <c r="D1319" i="1"/>
  <c r="C1319" i="1"/>
  <c r="G1319" i="1" s="1"/>
  <c r="D1318" i="1"/>
  <c r="C1318" i="1"/>
  <c r="D1317" i="1"/>
  <c r="C1317" i="1"/>
  <c r="D1316" i="1"/>
  <c r="H1315" i="1"/>
  <c r="D1315" i="1"/>
  <c r="C1315" i="1"/>
  <c r="G1315" i="1" s="1"/>
  <c r="D1314" i="1"/>
  <c r="C1314" i="1"/>
  <c r="D1313" i="1"/>
  <c r="H1313" i="1" s="1"/>
  <c r="C1313" i="1"/>
  <c r="D1312" i="1"/>
  <c r="H1312" i="1" s="1"/>
  <c r="C1312" i="1"/>
  <c r="D1311" i="1"/>
  <c r="C1311" i="1"/>
  <c r="D1310" i="1"/>
  <c r="C1310" i="1"/>
  <c r="D1309" i="1"/>
  <c r="C1309" i="1"/>
  <c r="D1308" i="1"/>
  <c r="C1308" i="1"/>
  <c r="H1307" i="1"/>
  <c r="D1307" i="1"/>
  <c r="C1307" i="1"/>
  <c r="D1306" i="1"/>
  <c r="C1306" i="1"/>
  <c r="H1305" i="1"/>
  <c r="D1305" i="1"/>
  <c r="C1305" i="1"/>
  <c r="G1305" i="1" s="1"/>
  <c r="D1304" i="1"/>
  <c r="H1304" i="1" s="1"/>
  <c r="C1304" i="1"/>
  <c r="D1303" i="1"/>
  <c r="C1303" i="1"/>
  <c r="D1302" i="1"/>
  <c r="H1302" i="1" s="1"/>
  <c r="C1302" i="1"/>
  <c r="D1301" i="1"/>
  <c r="C1301" i="1"/>
  <c r="D1300" i="1"/>
  <c r="C1300" i="1"/>
  <c r="C1299" i="1"/>
  <c r="D1298" i="1"/>
  <c r="H1298" i="1" s="1"/>
  <c r="C1298" i="1"/>
  <c r="D1297" i="1"/>
  <c r="C1297" i="1"/>
  <c r="D1296" i="1"/>
  <c r="C1296" i="1"/>
  <c r="H1295" i="1"/>
  <c r="D1295" i="1"/>
  <c r="C1295" i="1"/>
  <c r="D1294" i="1"/>
  <c r="C1294" i="1"/>
  <c r="H1293" i="1"/>
  <c r="D1293" i="1"/>
  <c r="C1293" i="1"/>
  <c r="G1293" i="1" s="1"/>
  <c r="D1292" i="1"/>
  <c r="H1292" i="1" s="1"/>
  <c r="C1292" i="1"/>
  <c r="D1291" i="1"/>
  <c r="C1291" i="1"/>
  <c r="D1290" i="1"/>
  <c r="H1290" i="1" s="1"/>
  <c r="C1290" i="1"/>
  <c r="D1289" i="1"/>
  <c r="C1289" i="1"/>
  <c r="D1288" i="1"/>
  <c r="C1288" i="1"/>
  <c r="D1287" i="1"/>
  <c r="H1287" i="1" s="1"/>
  <c r="C1287" i="1"/>
  <c r="D1286" i="1"/>
  <c r="C1286" i="1"/>
  <c r="H1285" i="1"/>
  <c r="D1285" i="1"/>
  <c r="C1285" i="1"/>
  <c r="G1285" i="1" s="1"/>
  <c r="D1284" i="1"/>
  <c r="C1284" i="1"/>
  <c r="D1283" i="1"/>
  <c r="C1283" i="1"/>
  <c r="D1282" i="1"/>
  <c r="H1282" i="1" s="1"/>
  <c r="C1282" i="1"/>
  <c r="D1281" i="1"/>
  <c r="C1281" i="1"/>
  <c r="D1280" i="1"/>
  <c r="C1280" i="1"/>
  <c r="H1279" i="1"/>
  <c r="D1279" i="1"/>
  <c r="C1279" i="1"/>
  <c r="D1278" i="1"/>
  <c r="C1278" i="1"/>
  <c r="H1277" i="1"/>
  <c r="D1277" i="1"/>
  <c r="C1277" i="1"/>
  <c r="G1277" i="1" s="1"/>
  <c r="D1276" i="1"/>
  <c r="H1276" i="1" s="1"/>
  <c r="C1276" i="1"/>
  <c r="D1275" i="1"/>
  <c r="C1275" i="1"/>
  <c r="D1274" i="1"/>
  <c r="H1274" i="1" s="1"/>
  <c r="C1274" i="1"/>
  <c r="D1273" i="1"/>
  <c r="C1273" i="1"/>
  <c r="D1272" i="1"/>
  <c r="C1272" i="1"/>
  <c r="D1271" i="1"/>
  <c r="C1271" i="1"/>
  <c r="D1270" i="1"/>
  <c r="C1270" i="1"/>
  <c r="H1270" i="1" s="1"/>
  <c r="D1269" i="1"/>
  <c r="C1269" i="1"/>
  <c r="H1269" i="1" s="1"/>
  <c r="D1268" i="1"/>
  <c r="C1268" i="1"/>
  <c r="H1268" i="1" s="1"/>
  <c r="D1267" i="1"/>
  <c r="C1267" i="1"/>
  <c r="H1267" i="1" s="1"/>
  <c r="D1266" i="1"/>
  <c r="C1266" i="1"/>
  <c r="D1265" i="1"/>
  <c r="C1265" i="1"/>
  <c r="D1264" i="1"/>
  <c r="C1264" i="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D1244" i="1"/>
  <c r="C1244" i="1"/>
  <c r="D1243" i="1"/>
  <c r="C1243" i="1"/>
  <c r="H1243" i="1" s="1"/>
  <c r="D1242" i="1"/>
  <c r="C1242" i="1"/>
  <c r="H1242" i="1" s="1"/>
  <c r="D1241" i="1"/>
  <c r="C1241" i="1"/>
  <c r="D1240" i="1"/>
  <c r="C1240" i="1"/>
  <c r="D1239" i="1"/>
  <c r="C1239" i="1"/>
  <c r="H1239" i="1" s="1"/>
  <c r="D1238" i="1"/>
  <c r="C1238" i="1"/>
  <c r="H1238" i="1" s="1"/>
  <c r="D1237" i="1"/>
  <c r="C1237" i="1"/>
  <c r="D1236" i="1"/>
  <c r="D1235" i="1"/>
  <c r="D1234" i="1"/>
  <c r="C1234" i="1"/>
  <c r="H1234" i="1" s="1"/>
  <c r="D1233" i="1"/>
  <c r="C1233" i="1"/>
  <c r="H1233" i="1" s="1"/>
  <c r="D1232" i="1"/>
  <c r="C1232" i="1"/>
  <c r="D1231" i="1"/>
  <c r="C1231" i="1"/>
  <c r="D1230" i="1"/>
  <c r="C1230" i="1"/>
  <c r="H1230" i="1" s="1"/>
  <c r="D1229" i="1"/>
  <c r="C1229" i="1"/>
  <c r="D1228" i="1"/>
  <c r="C1228" i="1"/>
  <c r="H1228" i="1" s="1"/>
  <c r="D1227" i="1"/>
  <c r="C1227" i="1"/>
  <c r="D1226" i="1"/>
  <c r="C1226" i="1"/>
  <c r="H1226" i="1" s="1"/>
  <c r="D1225" i="1"/>
  <c r="C1225" i="1"/>
  <c r="D1224" i="1"/>
  <c r="C1224" i="1"/>
  <c r="D1223" i="1"/>
  <c r="C1223" i="1"/>
  <c r="D1221" i="1"/>
  <c r="C1221" i="1"/>
  <c r="D1220" i="1"/>
  <c r="C1220" i="1"/>
  <c r="H1220" i="1" s="1"/>
  <c r="D1219" i="1"/>
  <c r="D1218" i="1"/>
  <c r="C1218" i="1"/>
  <c r="H1218" i="1" s="1"/>
  <c r="D1217" i="1"/>
  <c r="C1217" i="1"/>
  <c r="D1216" i="1"/>
  <c r="D1213" i="1"/>
  <c r="C1213" i="1"/>
  <c r="H1213" i="1" s="1"/>
  <c r="D1212" i="1"/>
  <c r="C1212" i="1"/>
  <c r="D1211" i="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D1187" i="1"/>
  <c r="C1187" i="1"/>
  <c r="H1187" i="1" s="1"/>
  <c r="D1186" i="1"/>
  <c r="C1186" i="1"/>
  <c r="D1185" i="1"/>
  <c r="C1185" i="1"/>
  <c r="H1185" i="1" s="1"/>
  <c r="C1184" i="1"/>
  <c r="C1183"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C1167" i="1"/>
  <c r="D1166" i="1"/>
  <c r="C1166" i="1"/>
  <c r="H1166" i="1" s="1"/>
  <c r="D1165" i="1"/>
  <c r="C1165" i="1"/>
  <c r="H1165" i="1" s="1"/>
  <c r="D1164" i="1"/>
  <c r="C1164" i="1"/>
  <c r="H1164" i="1" s="1"/>
  <c r="D1163" i="1"/>
  <c r="C1163" i="1"/>
  <c r="H1163" i="1" s="1"/>
  <c r="D1162" i="1"/>
  <c r="C1162" i="1"/>
  <c r="H1162" i="1" s="1"/>
  <c r="D1161" i="1"/>
  <c r="C1161" i="1"/>
  <c r="H1161" i="1" s="1"/>
  <c r="D1160" i="1"/>
  <c r="C1160" i="1"/>
  <c r="D1159" i="1"/>
  <c r="C1159" i="1"/>
  <c r="H1159" i="1" s="1"/>
  <c r="D1158" i="1"/>
  <c r="C1158" i="1"/>
  <c r="H1158" i="1" s="1"/>
  <c r="C1157" i="1"/>
  <c r="D1156" i="1"/>
  <c r="C1156" i="1"/>
  <c r="D1155" i="1"/>
  <c r="C1155" i="1"/>
  <c r="H1155" i="1" s="1"/>
  <c r="D1151" i="1"/>
  <c r="C1151" i="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D1126" i="1"/>
  <c r="C1126" i="1"/>
  <c r="H1126" i="1" s="1"/>
  <c r="D1125" i="1"/>
  <c r="C1125" i="1"/>
  <c r="H1125" i="1" s="1"/>
  <c r="D1123" i="1"/>
  <c r="C1123" i="1"/>
  <c r="D1122" i="1"/>
  <c r="C1122" i="1"/>
  <c r="D1121" i="1"/>
  <c r="C1121" i="1"/>
  <c r="D1120" i="1"/>
  <c r="D1119" i="1"/>
  <c r="C1119" i="1"/>
  <c r="D1118" i="1"/>
  <c r="C1118" i="1"/>
  <c r="D1117" i="1"/>
  <c r="C1117" i="1"/>
  <c r="D1116" i="1"/>
  <c r="C1116" i="1"/>
  <c r="D1115" i="1"/>
  <c r="C1115" i="1"/>
  <c r="D1114" i="1"/>
  <c r="C1114" i="1"/>
  <c r="D1113" i="1"/>
  <c r="D1112"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H1062" i="1" s="1"/>
  <c r="D1061" i="1"/>
  <c r="C1061" i="1"/>
  <c r="D1060" i="1"/>
  <c r="C1060" i="1"/>
  <c r="H1060" i="1" s="1"/>
  <c r="D1059" i="1"/>
  <c r="C1059" i="1"/>
  <c r="D1058" i="1"/>
  <c r="C1058" i="1"/>
  <c r="H1058" i="1" s="1"/>
  <c r="D1057" i="1"/>
  <c r="C1057" i="1"/>
  <c r="D1055" i="1"/>
  <c r="C1055" i="1"/>
  <c r="D1054" i="1"/>
  <c r="C1054" i="1"/>
  <c r="D1053" i="1"/>
  <c r="C1053" i="1"/>
  <c r="D1052" i="1"/>
  <c r="C1052" i="1"/>
  <c r="H1052" i="1" s="1"/>
  <c r="D1051" i="1"/>
  <c r="C1051" i="1"/>
  <c r="D1050" i="1"/>
  <c r="C1050" i="1"/>
  <c r="H1050" i="1" s="1"/>
  <c r="D1049" i="1"/>
  <c r="C1049" i="1"/>
  <c r="C1048" i="1"/>
  <c r="C1047" i="1"/>
  <c r="D1045" i="1"/>
  <c r="C1045" i="1"/>
  <c r="D1044" i="1"/>
  <c r="C1044" i="1"/>
  <c r="D1043" i="1"/>
  <c r="C1043" i="1"/>
  <c r="H1043" i="1" s="1"/>
  <c r="D1042" i="1"/>
  <c r="C1042" i="1"/>
  <c r="C1041" i="1"/>
  <c r="D1040" i="1"/>
  <c r="C1040" i="1"/>
  <c r="D1039" i="1"/>
  <c r="C1039" i="1"/>
  <c r="H1039" i="1" s="1"/>
  <c r="D1038" i="1"/>
  <c r="C1038" i="1"/>
  <c r="D1037" i="1"/>
  <c r="C1037" i="1"/>
  <c r="H1037" i="1" s="1"/>
  <c r="D1036" i="1"/>
  <c r="C1036" i="1"/>
  <c r="D1035" i="1"/>
  <c r="C1035" i="1"/>
  <c r="H1035" i="1" s="1"/>
  <c r="D1034" i="1"/>
  <c r="C1034" i="1"/>
  <c r="D1033" i="1"/>
  <c r="C1033" i="1"/>
  <c r="H1033" i="1" s="1"/>
  <c r="D1032" i="1"/>
  <c r="C1032" i="1"/>
  <c r="D1031" i="1"/>
  <c r="C1031" i="1"/>
  <c r="H1031" i="1" s="1"/>
  <c r="C1030" i="1"/>
  <c r="D1029" i="1"/>
  <c r="C1029" i="1"/>
  <c r="H1029" i="1" s="1"/>
  <c r="D1028" i="1"/>
  <c r="C1028" i="1"/>
  <c r="D1027" i="1"/>
  <c r="C1027" i="1"/>
  <c r="H1027" i="1" s="1"/>
  <c r="D1026" i="1"/>
  <c r="C1026" i="1"/>
  <c r="D1025" i="1"/>
  <c r="C1025" i="1"/>
  <c r="H1025" i="1" s="1"/>
  <c r="D1024" i="1"/>
  <c r="C1024" i="1"/>
  <c r="C1023" i="1"/>
  <c r="D1022" i="1"/>
  <c r="C1022" i="1"/>
  <c r="D1021" i="1"/>
  <c r="C1021" i="1"/>
  <c r="H1021" i="1" s="1"/>
  <c r="D1020" i="1"/>
  <c r="C1020" i="1"/>
  <c r="D1019" i="1"/>
  <c r="C1019" i="1"/>
  <c r="H1019" i="1" s="1"/>
  <c r="D1018" i="1"/>
  <c r="C1018" i="1"/>
  <c r="D1017" i="1"/>
  <c r="C1017" i="1"/>
  <c r="D1016" i="1"/>
  <c r="C1016" i="1"/>
  <c r="D1015" i="1"/>
  <c r="C1015" i="1"/>
  <c r="H1015" i="1" s="1"/>
  <c r="D1014" i="1"/>
  <c r="C1014" i="1"/>
  <c r="C1013" i="1"/>
  <c r="D1012" i="1"/>
  <c r="C1012" i="1"/>
  <c r="D1011" i="1"/>
  <c r="C1011" i="1"/>
  <c r="H1011" i="1" s="1"/>
  <c r="D1010" i="1"/>
  <c r="C1010" i="1"/>
  <c r="D1009" i="1"/>
  <c r="C1009" i="1"/>
  <c r="H1009" i="1" s="1"/>
  <c r="D1008" i="1"/>
  <c r="C1008" i="1"/>
  <c r="C1007" i="1"/>
  <c r="D1006" i="1"/>
  <c r="C1006" i="1"/>
  <c r="D1005" i="1"/>
  <c r="C1005" i="1"/>
  <c r="H1005" i="1" s="1"/>
  <c r="D1004" i="1"/>
  <c r="C1004" i="1"/>
  <c r="D1003" i="1"/>
  <c r="C1003" i="1"/>
  <c r="H1003" i="1" s="1"/>
  <c r="D1002" i="1"/>
  <c r="C1002" i="1"/>
  <c r="D1001" i="1"/>
  <c r="C1001" i="1"/>
  <c r="D1000" i="1"/>
  <c r="C1000" i="1"/>
  <c r="D999" i="1"/>
  <c r="C999" i="1"/>
  <c r="H999" i="1" s="1"/>
  <c r="D998" i="1"/>
  <c r="C998" i="1"/>
  <c r="C997" i="1"/>
  <c r="D996" i="1"/>
  <c r="C996" i="1"/>
  <c r="D995" i="1"/>
  <c r="C995" i="1"/>
  <c r="H995" i="1" s="1"/>
  <c r="D994" i="1"/>
  <c r="C994" i="1"/>
  <c r="D993" i="1"/>
  <c r="C993" i="1"/>
  <c r="H993" i="1" s="1"/>
  <c r="D992" i="1"/>
  <c r="C992" i="1"/>
  <c r="D991" i="1"/>
  <c r="C991" i="1"/>
  <c r="C990" i="1"/>
  <c r="D989" i="1"/>
  <c r="C989" i="1"/>
  <c r="D988" i="1"/>
  <c r="C988" i="1"/>
  <c r="H988" i="1" s="1"/>
  <c r="D987" i="1"/>
  <c r="C987" i="1"/>
  <c r="C986" i="1"/>
  <c r="D983" i="1"/>
  <c r="C983" i="1"/>
  <c r="H983" i="1" s="1"/>
  <c r="D982" i="1"/>
  <c r="C982" i="1"/>
  <c r="D981" i="1"/>
  <c r="C981" i="1"/>
  <c r="H981" i="1" s="1"/>
  <c r="D980" i="1"/>
  <c r="C980" i="1"/>
  <c r="D979" i="1"/>
  <c r="C979" i="1"/>
  <c r="H979" i="1" s="1"/>
  <c r="D978" i="1"/>
  <c r="C978" i="1"/>
  <c r="D977" i="1"/>
  <c r="C977" i="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D714" i="1"/>
  <c r="C714" i="1"/>
  <c r="D713" i="1"/>
  <c r="C713" i="1"/>
  <c r="D712" i="1"/>
  <c r="C712" i="1"/>
  <c r="D711" i="1"/>
  <c r="C711" i="1"/>
  <c r="D710" i="1"/>
  <c r="C710" i="1"/>
  <c r="D709" i="1"/>
  <c r="C709" i="1"/>
  <c r="D708" i="1"/>
  <c r="C708" i="1"/>
  <c r="D707" i="1"/>
  <c r="C707" i="1"/>
  <c r="H707" i="1" s="1"/>
  <c r="D706" i="1"/>
  <c r="C706" i="1"/>
  <c r="D705" i="1"/>
  <c r="C705" i="1"/>
  <c r="H705" i="1" s="1"/>
  <c r="D704" i="1"/>
  <c r="C704" i="1"/>
  <c r="D703" i="1"/>
  <c r="C703" i="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D648" i="1"/>
  <c r="C648" i="1"/>
  <c r="D647" i="1"/>
  <c r="C647" i="1"/>
  <c r="D646" i="1"/>
  <c r="C646" i="1"/>
  <c r="H646" i="1" s="1"/>
  <c r="D645" i="1"/>
  <c r="C645" i="1"/>
  <c r="D644" i="1"/>
  <c r="C644" i="1"/>
  <c r="H644" i="1" s="1"/>
  <c r="D643" i="1"/>
  <c r="C643" i="1"/>
  <c r="D642" i="1"/>
  <c r="C642" i="1"/>
  <c r="D641" i="1"/>
  <c r="C641" i="1"/>
  <c r="H641" i="1" s="1"/>
  <c r="D637" i="1"/>
  <c r="D632" i="1"/>
  <c r="C632" i="1"/>
  <c r="H632" i="1" s="1"/>
  <c r="D631" i="1"/>
  <c r="C631" i="1"/>
  <c r="D628" i="1"/>
  <c r="C628" i="1"/>
  <c r="H628" i="1" s="1"/>
  <c r="D627" i="1"/>
  <c r="C627" i="1"/>
  <c r="D626" i="1"/>
  <c r="C626" i="1"/>
  <c r="H626" i="1" s="1"/>
  <c r="D625" i="1"/>
  <c r="C625" i="1"/>
  <c r="D624" i="1"/>
  <c r="C624" i="1"/>
  <c r="H624" i="1" s="1"/>
  <c r="D623" i="1"/>
  <c r="C623" i="1"/>
  <c r="D622" i="1"/>
  <c r="C622" i="1"/>
  <c r="H622" i="1" s="1"/>
  <c r="D621" i="1"/>
  <c r="C621" i="1"/>
  <c r="D620" i="1"/>
  <c r="C620" i="1"/>
  <c r="H620" i="1" s="1"/>
  <c r="D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D483" i="1"/>
  <c r="C483" i="1"/>
  <c r="H483" i="1" s="1"/>
  <c r="D482" i="1"/>
  <c r="C482" i="1"/>
  <c r="H482" i="1" s="1"/>
  <c r="D481" i="1"/>
  <c r="C481" i="1"/>
  <c r="H481" i="1" s="1"/>
  <c r="D480" i="1"/>
  <c r="C480" i="1"/>
  <c r="H480" i="1" s="1"/>
  <c r="D479" i="1"/>
  <c r="C479" i="1"/>
  <c r="H479" i="1" s="1"/>
  <c r="D478" i="1"/>
  <c r="D477" i="1"/>
  <c r="C477" i="1"/>
  <c r="D476" i="1"/>
  <c r="C476" i="1"/>
  <c r="D475" i="1"/>
  <c r="C475" i="1"/>
  <c r="D474" i="1"/>
  <c r="C474" i="1"/>
  <c r="D473" i="1"/>
  <c r="C473" i="1"/>
  <c r="D472" i="1"/>
  <c r="C472" i="1"/>
  <c r="D471" i="1"/>
  <c r="C471" i="1"/>
  <c r="D470" i="1"/>
  <c r="C470" i="1"/>
  <c r="D469" i="1"/>
  <c r="C469" i="1"/>
  <c r="D468" i="1"/>
  <c r="C468" i="1"/>
  <c r="D467" i="1"/>
  <c r="D466" i="1"/>
  <c r="D465" i="1"/>
  <c r="C465" i="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3" i="1"/>
  <c r="C453" i="1"/>
  <c r="D452" i="1"/>
  <c r="C452" i="1"/>
  <c r="H452" i="1" s="1"/>
  <c r="D451" i="1"/>
  <c r="C451" i="1"/>
  <c r="D450" i="1"/>
  <c r="C450" i="1"/>
  <c r="H450" i="1" s="1"/>
  <c r="D449" i="1"/>
  <c r="C449" i="1"/>
  <c r="D448" i="1"/>
  <c r="C448" i="1"/>
  <c r="H448" i="1" s="1"/>
  <c r="D447" i="1"/>
  <c r="C447" i="1"/>
  <c r="D446" i="1"/>
  <c r="C446" i="1"/>
  <c r="H446" i="1" s="1"/>
  <c r="D445" i="1"/>
  <c r="C445" i="1"/>
  <c r="D444" i="1"/>
  <c r="C444" i="1"/>
  <c r="H444" i="1" s="1"/>
  <c r="D443" i="1"/>
  <c r="C443" i="1"/>
  <c r="D442" i="1"/>
  <c r="C442" i="1"/>
  <c r="H442" i="1" s="1"/>
  <c r="D441" i="1"/>
  <c r="C441" i="1"/>
  <c r="D440" i="1"/>
  <c r="C440" i="1"/>
  <c r="H440" i="1" s="1"/>
  <c r="D439" i="1"/>
  <c r="C439" i="1"/>
  <c r="D438" i="1"/>
  <c r="C438" i="1"/>
  <c r="H438" i="1" s="1"/>
  <c r="D437" i="1"/>
  <c r="C437" i="1"/>
  <c r="D436" i="1"/>
  <c r="C436" i="1"/>
  <c r="H436" i="1" s="1"/>
  <c r="D435" i="1"/>
  <c r="C435" i="1"/>
  <c r="D434" i="1"/>
  <c r="C434" i="1"/>
  <c r="H434" i="1" s="1"/>
  <c r="D433" i="1"/>
  <c r="C433" i="1"/>
  <c r="D432" i="1"/>
  <c r="C432" i="1"/>
  <c r="H432" i="1" s="1"/>
  <c r="D431" i="1"/>
  <c r="C431" i="1"/>
  <c r="D430" i="1"/>
  <c r="C430" i="1"/>
  <c r="H430" i="1" s="1"/>
  <c r="D429" i="1"/>
  <c r="C429" i="1"/>
  <c r="D428" i="1"/>
  <c r="C428" i="1"/>
  <c r="H428" i="1" s="1"/>
  <c r="D427" i="1"/>
  <c r="C427" i="1"/>
  <c r="D426" i="1"/>
  <c r="C426" i="1"/>
  <c r="H426" i="1" s="1"/>
  <c r="D425" i="1"/>
  <c r="C425" i="1"/>
  <c r="D424" i="1"/>
  <c r="C424" i="1"/>
  <c r="H424" i="1" s="1"/>
  <c r="D423" i="1"/>
  <c r="C423" i="1"/>
  <c r="D422" i="1"/>
  <c r="C422" i="1"/>
  <c r="H422" i="1" s="1"/>
  <c r="D421" i="1"/>
  <c r="C421" i="1"/>
  <c r="D420" i="1"/>
  <c r="C420" i="1"/>
  <c r="H420" i="1" s="1"/>
  <c r="D419" i="1"/>
  <c r="C419" i="1"/>
  <c r="D418" i="1"/>
  <c r="C418" i="1"/>
  <c r="H418" i="1" s="1"/>
  <c r="D417" i="1"/>
  <c r="C417" i="1"/>
  <c r="D416" i="1"/>
  <c r="C416" i="1"/>
  <c r="H416" i="1" s="1"/>
  <c r="C415" i="1"/>
  <c r="D413" i="1"/>
  <c r="C413" i="1"/>
  <c r="D412" i="1"/>
  <c r="C412" i="1"/>
  <c r="D411" i="1"/>
  <c r="C411" i="1"/>
  <c r="D406" i="1"/>
  <c r="C406" i="1"/>
  <c r="D405" i="1"/>
  <c r="C405" i="1"/>
  <c r="D404" i="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C391" i="1"/>
  <c r="H391" i="1" s="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C378" i="1"/>
  <c r="D377" i="1"/>
  <c r="C377" i="1"/>
  <c r="H377" i="1" s="1"/>
  <c r="D376" i="1"/>
  <c r="C376" i="1"/>
  <c r="D375" i="1"/>
  <c r="C375" i="1"/>
  <c r="H375" i="1" s="1"/>
  <c r="D374" i="1"/>
  <c r="C374" i="1"/>
  <c r="D373" i="1"/>
  <c r="C373" i="1"/>
  <c r="H373" i="1" s="1"/>
  <c r="D372" i="1"/>
  <c r="C372" i="1"/>
  <c r="D371" i="1"/>
  <c r="C371" i="1"/>
  <c r="D370" i="1"/>
  <c r="C370" i="1"/>
  <c r="D369" i="1"/>
  <c r="C369" i="1"/>
  <c r="D368" i="1"/>
  <c r="C368" i="1"/>
  <c r="D367" i="1"/>
  <c r="C367" i="1"/>
  <c r="H367" i="1" s="1"/>
  <c r="D366" i="1"/>
  <c r="C366" i="1"/>
  <c r="D365" i="1"/>
  <c r="C365" i="1"/>
  <c r="C364" i="1"/>
  <c r="D363" i="1"/>
  <c r="C363" i="1"/>
  <c r="H363" i="1" s="1"/>
  <c r="D362" i="1"/>
  <c r="C362" i="1"/>
  <c r="D361" i="1"/>
  <c r="C361" i="1"/>
  <c r="D360" i="1"/>
  <c r="C360" i="1"/>
  <c r="D359" i="1"/>
  <c r="C359" i="1"/>
  <c r="D357" i="1"/>
  <c r="C357" i="1"/>
  <c r="D356" i="1"/>
  <c r="C356" i="1"/>
  <c r="H356" i="1" s="1"/>
  <c r="D355" i="1"/>
  <c r="C355" i="1"/>
  <c r="D354" i="1"/>
  <c r="C354" i="1"/>
  <c r="D353" i="1"/>
  <c r="C353" i="1"/>
  <c r="D352" i="1"/>
  <c r="C352" i="1"/>
  <c r="H352" i="1" s="1"/>
  <c r="C351" i="1"/>
  <c r="D350" i="1"/>
  <c r="C350" i="1"/>
  <c r="H350" i="1" s="1"/>
  <c r="D349" i="1"/>
  <c r="C349" i="1"/>
  <c r="D348" i="1"/>
  <c r="C348" i="1"/>
  <c r="H348" i="1" s="1"/>
  <c r="D347" i="1"/>
  <c r="C347" i="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D305" i="1"/>
  <c r="C305" i="1"/>
  <c r="D304" i="1"/>
  <c r="C304" i="1"/>
  <c r="H304" i="1" s="1"/>
  <c r="D303" i="1"/>
  <c r="C303" i="1"/>
  <c r="D302" i="1"/>
  <c r="C302" i="1"/>
  <c r="H302" i="1" s="1"/>
  <c r="D301" i="1"/>
  <c r="C301" i="1"/>
  <c r="D300" i="1"/>
  <c r="C300" i="1"/>
  <c r="H300" i="1" s="1"/>
  <c r="D299" i="1"/>
  <c r="C299" i="1"/>
  <c r="D298" i="1"/>
  <c r="C298" i="1"/>
  <c r="H298" i="1" s="1"/>
  <c r="D297" i="1"/>
  <c r="C297" i="1"/>
  <c r="D296" i="1"/>
  <c r="C296" i="1"/>
  <c r="H296" i="1" s="1"/>
  <c r="D295" i="1"/>
  <c r="D294" i="1"/>
  <c r="D292" i="1"/>
  <c r="C292" i="1"/>
  <c r="D291" i="1"/>
  <c r="C291" i="1"/>
  <c r="D290" i="1"/>
  <c r="C290" i="1"/>
  <c r="D289" i="1"/>
  <c r="C289" i="1"/>
  <c r="D288" i="1"/>
  <c r="C288" i="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C260" i="1"/>
  <c r="D259" i="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D206" i="1"/>
  <c r="C206" i="1"/>
  <c r="D205" i="1"/>
  <c r="C205" i="1"/>
  <c r="H205" i="1" s="1"/>
  <c r="D204" i="1"/>
  <c r="C204" i="1"/>
  <c r="D203" i="1"/>
  <c r="C203" i="1"/>
  <c r="H203" i="1" s="1"/>
  <c r="D202" i="1"/>
  <c r="C202" i="1"/>
  <c r="D201" i="1"/>
  <c r="C201" i="1"/>
  <c r="H201" i="1" s="1"/>
  <c r="D200" i="1"/>
  <c r="C200" i="1"/>
  <c r="H200" i="1" s="1"/>
  <c r="D199" i="1"/>
  <c r="C199" i="1"/>
  <c r="H199" i="1" s="1"/>
  <c r="D198" i="1"/>
  <c r="C198" i="1"/>
  <c r="D197" i="1"/>
  <c r="C197" i="1"/>
  <c r="H197" i="1" s="1"/>
  <c r="D196" i="1"/>
  <c r="C196" i="1"/>
  <c r="H196" i="1" s="1"/>
  <c r="D195" i="1"/>
  <c r="C195" i="1"/>
  <c r="H195" i="1" s="1"/>
  <c r="D194" i="1"/>
  <c r="C194" i="1"/>
  <c r="H194" i="1" s="1"/>
  <c r="D193" i="1"/>
  <c r="C193" i="1"/>
  <c r="H193" i="1" s="1"/>
  <c r="D191" i="1"/>
  <c r="C191" i="1"/>
  <c r="D190" i="1"/>
  <c r="C190" i="1"/>
  <c r="H190" i="1" s="1"/>
  <c r="D189" i="1"/>
  <c r="C189" i="1"/>
  <c r="D188" i="1"/>
  <c r="C188" i="1"/>
  <c r="H188" i="1" s="1"/>
  <c r="D187" i="1"/>
  <c r="C187" i="1"/>
  <c r="D186" i="1"/>
  <c r="C186" i="1"/>
  <c r="H186" i="1" s="1"/>
  <c r="D185" i="1"/>
  <c r="C185" i="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H158" i="1" s="1"/>
  <c r="D157" i="1"/>
  <c r="C157" i="1"/>
  <c r="D156" i="1"/>
  <c r="C156" i="1"/>
  <c r="H156" i="1" s="1"/>
  <c r="C155" i="1"/>
  <c r="D154" i="1"/>
  <c r="C154" i="1"/>
  <c r="H154" i="1" s="1"/>
  <c r="D153" i="1"/>
  <c r="C153" i="1"/>
  <c r="D152" i="1"/>
  <c r="C152" i="1"/>
  <c r="H152" i="1" s="1"/>
  <c r="D151" i="1"/>
  <c r="C151" i="1"/>
  <c r="D150" i="1"/>
  <c r="C150" i="1"/>
  <c r="H150" i="1" s="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D134" i="1"/>
  <c r="C134" i="1"/>
  <c r="D133" i="1"/>
  <c r="C133" i="1"/>
  <c r="H133" i="1" s="1"/>
  <c r="D132" i="1"/>
  <c r="C132" i="1"/>
  <c r="D131" i="1"/>
  <c r="C131" i="1"/>
  <c r="C130" i="1"/>
  <c r="C129" i="1"/>
  <c r="D128" i="1"/>
  <c r="C128" i="1"/>
  <c r="D127" i="1"/>
  <c r="C127" i="1"/>
  <c r="H127" i="1" s="1"/>
  <c r="D126" i="1"/>
  <c r="C126" i="1"/>
  <c r="D125" i="1"/>
  <c r="C125" i="1"/>
  <c r="C124" i="1"/>
  <c r="D123" i="1"/>
  <c r="C123" i="1"/>
  <c r="D122" i="1"/>
  <c r="C122" i="1"/>
  <c r="C121"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7" i="1"/>
  <c r="C77" i="1"/>
  <c r="H77" i="1" s="1"/>
  <c r="D76" i="1"/>
  <c r="C76" i="1"/>
  <c r="D75" i="1"/>
  <c r="C75" i="1"/>
  <c r="H75" i="1" s="1"/>
  <c r="D74" i="1"/>
  <c r="C74" i="1"/>
  <c r="D73" i="1"/>
  <c r="C73" i="1"/>
  <c r="H73" i="1" s="1"/>
  <c r="D72" i="1"/>
  <c r="C72" i="1"/>
  <c r="H72" i="1" s="1"/>
  <c r="D71" i="1"/>
  <c r="C71" i="1"/>
  <c r="H71" i="1" s="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D57" i="1"/>
  <c r="C57" i="1"/>
  <c r="H57" i="1" s="1"/>
  <c r="D56" i="1"/>
  <c r="C56" i="1"/>
  <c r="H56" i="1" s="1"/>
  <c r="D55" i="1"/>
  <c r="C55" i="1"/>
  <c r="H55" i="1" s="1"/>
  <c r="D54" i="1"/>
  <c r="C54" i="1"/>
  <c r="D53" i="1"/>
  <c r="C53" i="1"/>
  <c r="H53" i="1" s="1"/>
  <c r="D52" i="1"/>
  <c r="C52" i="1"/>
  <c r="H52" i="1" s="1"/>
  <c r="D51" i="1"/>
  <c r="C51" i="1"/>
  <c r="H51" i="1" s="1"/>
  <c r="C50" i="1"/>
  <c r="D49" i="1"/>
  <c r="C49" i="1"/>
  <c r="H49" i="1" s="1"/>
  <c r="D48" i="1"/>
  <c r="C48" i="1"/>
  <c r="H48" i="1" s="1"/>
  <c r="D47" i="1"/>
  <c r="C47" i="1"/>
  <c r="H47" i="1" s="1"/>
  <c r="D45" i="1"/>
  <c r="C45" i="1"/>
  <c r="H45" i="1" s="1"/>
  <c r="D44" i="1"/>
  <c r="C44" i="1"/>
  <c r="D43" i="1"/>
  <c r="C43" i="1"/>
  <c r="H43" i="1" s="1"/>
  <c r="D42" i="1"/>
  <c r="C42" i="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240" i="1" l="1"/>
  <c r="H289" i="1"/>
  <c r="H405" i="1"/>
  <c r="H411" i="1"/>
  <c r="E273" i="9"/>
  <c r="B273" i="9" s="1"/>
  <c r="G1271" i="1"/>
  <c r="H1266" i="1"/>
  <c r="H1265" i="1"/>
  <c r="H1264" i="1"/>
  <c r="H1263" i="1"/>
  <c r="H1245" i="1"/>
  <c r="H1244" i="1"/>
  <c r="H1241" i="1"/>
  <c r="C1235" i="1"/>
  <c r="C1236" i="1"/>
  <c r="H1235" i="1"/>
  <c r="H1236" i="1"/>
  <c r="H1237" i="1"/>
  <c r="H1232" i="1"/>
  <c r="H1231" i="1"/>
  <c r="H1227" i="1"/>
  <c r="H1229" i="1"/>
  <c r="H1225" i="1"/>
  <c r="H1223" i="1"/>
  <c r="H1224" i="1"/>
  <c r="H291" i="1"/>
  <c r="H413" i="1"/>
  <c r="C1576" i="1"/>
  <c r="H1576" i="1" s="1"/>
  <c r="H1508" i="1"/>
  <c r="E300" i="9"/>
  <c r="E27" i="9"/>
  <c r="B27" i="9" s="1"/>
  <c r="E294" i="9"/>
  <c r="B294" i="9" s="1"/>
  <c r="E303" i="9"/>
  <c r="B303" i="9" s="1"/>
  <c r="H1504" i="1"/>
  <c r="H1502" i="1"/>
  <c r="D6" i="8"/>
  <c r="C1481" i="1" s="1"/>
  <c r="H1492" i="1"/>
  <c r="C1483" i="1"/>
  <c r="H1160" i="1"/>
  <c r="H1156" i="1"/>
  <c r="H1151" i="1"/>
  <c r="H1138" i="1"/>
  <c r="H1064" i="1"/>
  <c r="H1054" i="1"/>
  <c r="H1048" i="1"/>
  <c r="E69" i="5"/>
  <c r="D1047" i="1" s="1"/>
  <c r="H1047" i="1" s="1"/>
  <c r="H1041" i="1"/>
  <c r="H1045" i="1"/>
  <c r="H1023" i="1"/>
  <c r="H1017" i="1"/>
  <c r="H1013" i="1"/>
  <c r="H1007" i="1"/>
  <c r="H1001" i="1"/>
  <c r="H997" i="1"/>
  <c r="H991" i="1"/>
  <c r="F13" i="5"/>
  <c r="H986" i="1"/>
  <c r="H735" i="1"/>
  <c r="H715" i="1"/>
  <c r="H713" i="1"/>
  <c r="H711" i="1"/>
  <c r="H709" i="1"/>
  <c r="H703" i="1"/>
  <c r="H689" i="1"/>
  <c r="H663" i="1"/>
  <c r="H643" i="1"/>
  <c r="H645" i="1"/>
  <c r="H642" i="1"/>
  <c r="H649" i="1"/>
  <c r="E275" i="9"/>
  <c r="B275" i="9" s="1"/>
  <c r="E23" i="9"/>
  <c r="B23" i="9" s="1"/>
  <c r="H647" i="1"/>
  <c r="E288" i="9"/>
  <c r="B288" i="9" s="1"/>
  <c r="E298" i="9"/>
  <c r="B298" i="9" s="1"/>
  <c r="F226" i="9"/>
  <c r="B226" i="9" s="1"/>
  <c r="E224" i="4"/>
  <c r="D220" i="1" s="1"/>
  <c r="E196" i="4"/>
  <c r="D192" i="1" s="1"/>
  <c r="F210" i="4"/>
  <c r="H207" i="1"/>
  <c r="H198" i="1"/>
  <c r="F188" i="4"/>
  <c r="F164" i="4"/>
  <c r="F218" i="9"/>
  <c r="B218" i="9" s="1"/>
  <c r="E152" i="4"/>
  <c r="D148" i="1" s="1"/>
  <c r="H379" i="1"/>
  <c r="H371" i="1"/>
  <c r="H369" i="1"/>
  <c r="H365" i="1"/>
  <c r="E363" i="4"/>
  <c r="D358" i="1" s="1"/>
  <c r="H359" i="1"/>
  <c r="H361" i="1"/>
  <c r="D351" i="1"/>
  <c r="H354" i="1"/>
  <c r="D130" i="1"/>
  <c r="F133" i="4"/>
  <c r="H129" i="1"/>
  <c r="H131" i="1"/>
  <c r="F134" i="4"/>
  <c r="E124" i="4"/>
  <c r="D120" i="1" s="1"/>
  <c r="H125" i="1"/>
  <c r="H123" i="1"/>
  <c r="D121" i="1"/>
  <c r="H121" i="1" s="1"/>
  <c r="H113" i="1"/>
  <c r="E82" i="4"/>
  <c r="D78" i="1" s="1"/>
  <c r="H76" i="1"/>
  <c r="H74" i="1"/>
  <c r="H70" i="1"/>
  <c r="H58" i="1"/>
  <c r="H54" i="1"/>
  <c r="D50" i="1"/>
  <c r="H50" i="1" s="1"/>
  <c r="F245" i="5"/>
  <c r="C1222" i="1"/>
  <c r="H260" i="1"/>
  <c r="C1216" i="1"/>
  <c r="H1216" i="1" s="1"/>
  <c r="G1301" i="1"/>
  <c r="H1301" i="1"/>
  <c r="G1394" i="1"/>
  <c r="H1394" i="1"/>
  <c r="H1511" i="1"/>
  <c r="G1511" i="1"/>
  <c r="H1519" i="1"/>
  <c r="G1519" i="1"/>
  <c r="G1570" i="1"/>
  <c r="H1570" i="1"/>
  <c r="G1580" i="1"/>
  <c r="H1580" i="1"/>
  <c r="F177" i="4"/>
  <c r="C173" i="1"/>
  <c r="H173" i="1" s="1"/>
  <c r="F473" i="4"/>
  <c r="C467" i="1"/>
  <c r="H467" i="1" s="1"/>
  <c r="H290" i="9"/>
  <c r="E87" i="5"/>
  <c r="D1065" i="1" s="1"/>
  <c r="D134" i="5"/>
  <c r="C1113" i="1"/>
  <c r="H1113" i="1" s="1"/>
  <c r="E6" i="7"/>
  <c r="D1438" i="1"/>
  <c r="H1438" i="1" s="1"/>
  <c r="I30" i="3"/>
  <c r="D1453" i="1"/>
  <c r="C484" i="1"/>
  <c r="H484" i="1" s="1"/>
  <c r="G1338" i="1"/>
  <c r="H1338" i="1"/>
  <c r="G1356" i="1"/>
  <c r="H1356" i="1"/>
  <c r="G1358" i="1"/>
  <c r="H1358" i="1"/>
  <c r="G1370" i="1"/>
  <c r="H1370" i="1"/>
  <c r="G1372" i="1"/>
  <c r="H1372" i="1"/>
  <c r="G1374" i="1"/>
  <c r="H1374" i="1"/>
  <c r="J1442" i="1"/>
  <c r="H1442" i="1"/>
  <c r="H1481" i="1"/>
  <c r="G1481" i="1"/>
  <c r="H1489" i="1"/>
  <c r="G1489" i="1"/>
  <c r="H1497" i="1"/>
  <c r="G1497" i="1"/>
  <c r="H1503" i="1"/>
  <c r="G1503" i="1"/>
  <c r="G1544" i="1"/>
  <c r="H1544" i="1"/>
  <c r="H1547" i="1"/>
  <c r="G1547" i="1"/>
  <c r="H1551" i="1"/>
  <c r="G1551" i="1"/>
  <c r="H1565" i="1"/>
  <c r="G1565" i="1"/>
  <c r="G1273" i="1"/>
  <c r="H1273" i="1"/>
  <c r="G1275" i="1"/>
  <c r="H1275" i="1"/>
  <c r="G1289" i="1"/>
  <c r="H1289" i="1"/>
  <c r="G1291" i="1"/>
  <c r="H1291" i="1"/>
  <c r="G1412" i="1"/>
  <c r="H1412" i="1"/>
  <c r="G1414" i="1"/>
  <c r="H1414" i="1"/>
  <c r="G1426" i="1"/>
  <c r="H1426" i="1"/>
  <c r="G1428" i="1"/>
  <c r="H1428" i="1"/>
  <c r="G1430" i="1"/>
  <c r="H1430" i="1"/>
  <c r="H1533" i="1"/>
  <c r="G1533" i="1"/>
  <c r="G1576" i="1"/>
  <c r="H1579" i="1"/>
  <c r="G1579" i="1"/>
  <c r="D118" i="5"/>
  <c r="C1097" i="1"/>
  <c r="H1097" i="1" s="1"/>
  <c r="F126" i="5"/>
  <c r="C1104" i="1"/>
  <c r="H1104" i="1" s="1"/>
  <c r="G291" i="9"/>
  <c r="D146" i="5"/>
  <c r="C1124" i="1" s="1"/>
  <c r="C1127" i="1"/>
  <c r="H1127" i="1" s="1"/>
  <c r="E177" i="5"/>
  <c r="D1157" i="1"/>
  <c r="G1157" i="1" s="1"/>
  <c r="E206" i="5"/>
  <c r="D1184" i="1"/>
  <c r="D237" i="5"/>
  <c r="C1214" i="1" s="1"/>
  <c r="C1215" i="1"/>
  <c r="F242" i="5"/>
  <c r="C1219" i="1"/>
  <c r="H1219" i="1" s="1"/>
  <c r="H1284" i="1"/>
  <c r="G1303" i="1"/>
  <c r="H1303" i="1"/>
  <c r="H1505" i="1"/>
  <c r="G1505" i="1"/>
  <c r="G1514" i="1"/>
  <c r="H1514" i="1"/>
  <c r="H1527" i="1"/>
  <c r="G1527" i="1"/>
  <c r="F153" i="4"/>
  <c r="C149" i="1"/>
  <c r="H149" i="1" s="1"/>
  <c r="C159" i="1"/>
  <c r="F300" i="4"/>
  <c r="C295" i="1"/>
  <c r="H295" i="1" s="1"/>
  <c r="F142" i="5"/>
  <c r="C1120" i="1"/>
  <c r="H1120" i="1" s="1"/>
  <c r="C184" i="1"/>
  <c r="H184" i="1" s="1"/>
  <c r="D260" i="1"/>
  <c r="H42" i="1"/>
  <c r="H44" i="1"/>
  <c r="H79" i="1"/>
  <c r="H81" i="1"/>
  <c r="H83" i="1"/>
  <c r="H85" i="1"/>
  <c r="H87" i="1"/>
  <c r="H89" i="1"/>
  <c r="D155" i="1"/>
  <c r="G155" i="1" s="1"/>
  <c r="H160" i="1"/>
  <c r="H162" i="1"/>
  <c r="H164" i="1"/>
  <c r="H166" i="1"/>
  <c r="H168" i="1"/>
  <c r="H170" i="1"/>
  <c r="H172" i="1"/>
  <c r="H1066" i="1"/>
  <c r="H1068" i="1"/>
  <c r="H1070" i="1"/>
  <c r="H1072" i="1"/>
  <c r="H1074" i="1"/>
  <c r="H1076" i="1"/>
  <c r="H1078" i="1"/>
  <c r="H1080" i="1"/>
  <c r="H1082" i="1"/>
  <c r="H1084" i="1"/>
  <c r="H1086" i="1"/>
  <c r="H1088" i="1"/>
  <c r="H1090" i="1"/>
  <c r="H1092" i="1"/>
  <c r="H1094" i="1"/>
  <c r="C1142" i="1"/>
  <c r="H1142" i="1" s="1"/>
  <c r="H1148" i="1"/>
  <c r="C1211" i="1"/>
  <c r="H1211" i="1" s="1"/>
  <c r="G1325" i="1"/>
  <c r="H1325" i="1"/>
  <c r="G1327" i="1"/>
  <c r="H1327" i="1"/>
  <c r="G1439" i="1"/>
  <c r="H1439" i="1"/>
  <c r="G1441" i="1"/>
  <c r="I1441" i="1" s="1"/>
  <c r="H1441" i="1"/>
  <c r="H1461" i="1"/>
  <c r="H1487" i="1"/>
  <c r="G1487" i="1"/>
  <c r="H1495" i="1"/>
  <c r="G1495" i="1"/>
  <c r="G1538" i="1"/>
  <c r="H1538" i="1"/>
  <c r="G1548" i="1"/>
  <c r="H1548" i="1"/>
  <c r="H1559" i="1"/>
  <c r="G1559" i="1"/>
  <c r="H91" i="1"/>
  <c r="H93" i="1"/>
  <c r="H95" i="1"/>
  <c r="H97" i="1"/>
  <c r="H99" i="1"/>
  <c r="H101" i="1"/>
  <c r="H122" i="1"/>
  <c r="H124" i="1"/>
  <c r="H126" i="1"/>
  <c r="H128" i="1"/>
  <c r="H130" i="1"/>
  <c r="H132" i="1"/>
  <c r="H134" i="1"/>
  <c r="H136" i="1"/>
  <c r="H138" i="1"/>
  <c r="H140" i="1"/>
  <c r="H142" i="1"/>
  <c r="H144" i="1"/>
  <c r="H146" i="1"/>
  <c r="H151" i="1"/>
  <c r="H153" i="1"/>
  <c r="H157" i="1"/>
  <c r="H161" i="1"/>
  <c r="H163" i="1"/>
  <c r="H165" i="1"/>
  <c r="H167" i="1"/>
  <c r="H169" i="1"/>
  <c r="H171" i="1"/>
  <c r="H175" i="1"/>
  <c r="H177" i="1"/>
  <c r="H179" i="1"/>
  <c r="H181" i="1"/>
  <c r="H183" i="1"/>
  <c r="H185" i="1"/>
  <c r="H187" i="1"/>
  <c r="H189" i="1"/>
  <c r="H191" i="1"/>
  <c r="H308" i="1"/>
  <c r="H310" i="1"/>
  <c r="H312" i="1"/>
  <c r="H314" i="1"/>
  <c r="H316" i="1"/>
  <c r="H318" i="1"/>
  <c r="H320" i="1"/>
  <c r="H322" i="1"/>
  <c r="H324" i="1"/>
  <c r="H326" i="1"/>
  <c r="H328" i="1"/>
  <c r="H330" i="1"/>
  <c r="H332" i="1"/>
  <c r="H334" i="1"/>
  <c r="H336" i="1"/>
  <c r="H338" i="1"/>
  <c r="H340" i="1"/>
  <c r="H342" i="1"/>
  <c r="H344" i="1"/>
  <c r="H360" i="1"/>
  <c r="H362" i="1"/>
  <c r="H364" i="1"/>
  <c r="H366" i="1"/>
  <c r="H368" i="1"/>
  <c r="H370" i="1"/>
  <c r="H372" i="1"/>
  <c r="H374" i="1"/>
  <c r="H376" i="1"/>
  <c r="H378" i="1"/>
  <c r="H380" i="1"/>
  <c r="H382" i="1"/>
  <c r="H384" i="1"/>
  <c r="H386" i="1"/>
  <c r="H388" i="1"/>
  <c r="H390" i="1"/>
  <c r="H392" i="1"/>
  <c r="H394" i="1"/>
  <c r="H396" i="1"/>
  <c r="H398" i="1"/>
  <c r="H400" i="1"/>
  <c r="H404" i="1"/>
  <c r="H406" i="1"/>
  <c r="H412" i="1"/>
  <c r="H417" i="1"/>
  <c r="H419" i="1"/>
  <c r="H421" i="1"/>
  <c r="H423" i="1"/>
  <c r="H425" i="1"/>
  <c r="H427" i="1"/>
  <c r="H429" i="1"/>
  <c r="H431" i="1"/>
  <c r="H433" i="1"/>
  <c r="H435" i="1"/>
  <c r="H437" i="1"/>
  <c r="H439" i="1"/>
  <c r="H441" i="1"/>
  <c r="H443" i="1"/>
  <c r="H445" i="1"/>
  <c r="H447" i="1"/>
  <c r="H449" i="1"/>
  <c r="H451" i="1"/>
  <c r="H453" i="1"/>
  <c r="H455" i="1"/>
  <c r="H457" i="1"/>
  <c r="H459" i="1"/>
  <c r="H461" i="1"/>
  <c r="H463" i="1"/>
  <c r="H465" i="1"/>
  <c r="H468" i="1"/>
  <c r="H470" i="1"/>
  <c r="H472" i="1"/>
  <c r="H474" i="1"/>
  <c r="H476" i="1"/>
  <c r="H576" i="1"/>
  <c r="H578" i="1"/>
  <c r="H580" i="1"/>
  <c r="H582" i="1"/>
  <c r="H584" i="1"/>
  <c r="H586" i="1"/>
  <c r="H1114" i="1"/>
  <c r="H1116" i="1"/>
  <c r="H1118" i="1"/>
  <c r="H1122" i="1"/>
  <c r="H1184" i="1"/>
  <c r="H1186" i="1"/>
  <c r="H1188" i="1"/>
  <c r="H1190" i="1"/>
  <c r="H1192" i="1"/>
  <c r="H1194" i="1"/>
  <c r="H1196" i="1"/>
  <c r="H1198" i="1"/>
  <c r="H1200" i="1"/>
  <c r="H1202" i="1"/>
  <c r="H1204" i="1"/>
  <c r="H1206" i="1"/>
  <c r="H1208" i="1"/>
  <c r="H1210" i="1"/>
  <c r="H1212" i="1"/>
  <c r="H1217" i="1"/>
  <c r="H1221" i="1"/>
  <c r="G1281" i="1"/>
  <c r="H1281" i="1"/>
  <c r="G1283" i="1"/>
  <c r="H1283" i="1"/>
  <c r="G1297" i="1"/>
  <c r="H1297" i="1"/>
  <c r="H1318" i="1"/>
  <c r="G1346" i="1"/>
  <c r="H1346" i="1"/>
  <c r="G1348" i="1"/>
  <c r="H1348" i="1"/>
  <c r="G1350" i="1"/>
  <c r="H1350" i="1"/>
  <c r="H1365" i="1"/>
  <c r="H1407" i="1"/>
  <c r="J1445" i="1"/>
  <c r="H1445" i="1"/>
  <c r="H1485" i="1"/>
  <c r="G1485" i="1"/>
  <c r="H1493" i="1"/>
  <c r="G1493" i="1"/>
  <c r="H1501" i="1"/>
  <c r="G1501" i="1"/>
  <c r="G1530" i="1"/>
  <c r="H1530" i="1"/>
  <c r="G1536" i="1"/>
  <c r="H1536" i="1"/>
  <c r="H1539" i="1"/>
  <c r="G1539" i="1"/>
  <c r="G1556" i="1"/>
  <c r="H1556" i="1"/>
  <c r="G1562" i="1"/>
  <c r="H1562" i="1"/>
  <c r="G1568" i="1"/>
  <c r="H1568" i="1"/>
  <c r="H1571" i="1"/>
  <c r="G1571"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9" i="1"/>
  <c r="H1051" i="1"/>
  <c r="H1053" i="1"/>
  <c r="H1055" i="1"/>
  <c r="H1057" i="1"/>
  <c r="H1059" i="1"/>
  <c r="H1061" i="1"/>
  <c r="H1063" i="1"/>
  <c r="H1098" i="1"/>
  <c r="H1100" i="1"/>
  <c r="H1102" i="1"/>
  <c r="H1106" i="1"/>
  <c r="H1108" i="1"/>
  <c r="H1110" i="1"/>
  <c r="H1168" i="1"/>
  <c r="H1170" i="1"/>
  <c r="H1172" i="1"/>
  <c r="H1174" i="1"/>
  <c r="H1176" i="1"/>
  <c r="H1178" i="1"/>
  <c r="H1180" i="1"/>
  <c r="H1182" i="1"/>
  <c r="G1309" i="1"/>
  <c r="H1309" i="1"/>
  <c r="G1311" i="1"/>
  <c r="H1311" i="1"/>
  <c r="G1362" i="1"/>
  <c r="H1362" i="1"/>
  <c r="G1380" i="1"/>
  <c r="H1380" i="1"/>
  <c r="G1382" i="1"/>
  <c r="H1382" i="1"/>
  <c r="G1402" i="1"/>
  <c r="H1402" i="1"/>
  <c r="G1404" i="1"/>
  <c r="H1404" i="1"/>
  <c r="G1406" i="1"/>
  <c r="H1406" i="1"/>
  <c r="H1483" i="1"/>
  <c r="G1483" i="1"/>
  <c r="H1491" i="1"/>
  <c r="G1491" i="1"/>
  <c r="H1513" i="1"/>
  <c r="G1513" i="1"/>
  <c r="H1525" i="1"/>
  <c r="G1525" i="1"/>
  <c r="H1557" i="1"/>
  <c r="G1557" i="1"/>
  <c r="F23" i="4"/>
  <c r="D7" i="4"/>
  <c r="H1278" i="1"/>
  <c r="H1286" i="1"/>
  <c r="H1294" i="1"/>
  <c r="H1306" i="1"/>
  <c r="G1317" i="1"/>
  <c r="H1317" i="1"/>
  <c r="H1320" i="1"/>
  <c r="H1333" i="1"/>
  <c r="G1340" i="1"/>
  <c r="H1340" i="1"/>
  <c r="H1343" i="1"/>
  <c r="G1364" i="1"/>
  <c r="H1364" i="1"/>
  <c r="H1367" i="1"/>
  <c r="H1389" i="1"/>
  <c r="G1396" i="1"/>
  <c r="H1396" i="1"/>
  <c r="H1399" i="1"/>
  <c r="H1421" i="1"/>
  <c r="J1441" i="1"/>
  <c r="G1444" i="1"/>
  <c r="I1444" i="1" s="1"/>
  <c r="H1444" i="1"/>
  <c r="G1506" i="1"/>
  <c r="H1506" i="1"/>
  <c r="H1515" i="1"/>
  <c r="G1515" i="1"/>
  <c r="G1522" i="1"/>
  <c r="H1522" i="1"/>
  <c r="G1528" i="1"/>
  <c r="H1528" i="1"/>
  <c r="H1531" i="1"/>
  <c r="G1531" i="1"/>
  <c r="G1540" i="1"/>
  <c r="H1540" i="1"/>
  <c r="G1554" i="1"/>
  <c r="H1554" i="1"/>
  <c r="G1560" i="1"/>
  <c r="H1560" i="1"/>
  <c r="H1563" i="1"/>
  <c r="G1563" i="1"/>
  <c r="G1572" i="1"/>
  <c r="H1572" i="1"/>
  <c r="F568" i="4"/>
  <c r="D567" i="4"/>
  <c r="H202" i="1"/>
  <c r="H204" i="1"/>
  <c r="H206" i="1"/>
  <c r="H208" i="1"/>
  <c r="H210" i="1"/>
  <c r="H212" i="1"/>
  <c r="H214" i="1"/>
  <c r="H216" i="1"/>
  <c r="H218" i="1"/>
  <c r="H249" i="1"/>
  <c r="H251" i="1"/>
  <c r="H253" i="1"/>
  <c r="H255" i="1"/>
  <c r="H257" i="1"/>
  <c r="H261" i="1"/>
  <c r="H263" i="1"/>
  <c r="H265" i="1"/>
  <c r="H267" i="1"/>
  <c r="H269" i="1"/>
  <c r="H271" i="1"/>
  <c r="H273" i="1"/>
  <c r="H275" i="1"/>
  <c r="H277" i="1"/>
  <c r="H279" i="1"/>
  <c r="H281" i="1"/>
  <c r="H283" i="1"/>
  <c r="H288" i="1"/>
  <c r="H290" i="1"/>
  <c r="H292" i="1"/>
  <c r="H297" i="1"/>
  <c r="H299" i="1"/>
  <c r="H301" i="1"/>
  <c r="H303" i="1"/>
  <c r="H305" i="1"/>
  <c r="H347" i="1"/>
  <c r="H349" i="1"/>
  <c r="H351" i="1"/>
  <c r="H353" i="1"/>
  <c r="H355" i="1"/>
  <c r="H357" i="1"/>
  <c r="H469" i="1"/>
  <c r="H471" i="1"/>
  <c r="H473" i="1"/>
  <c r="H475" i="1"/>
  <c r="H477" i="1"/>
  <c r="H575" i="1"/>
  <c r="H577" i="1"/>
  <c r="H579" i="1"/>
  <c r="H581" i="1"/>
  <c r="H583" i="1"/>
  <c r="H585" i="1"/>
  <c r="H589" i="1"/>
  <c r="H591" i="1"/>
  <c r="H593" i="1"/>
  <c r="H595" i="1"/>
  <c r="H597" i="1"/>
  <c r="H599" i="1"/>
  <c r="H601" i="1"/>
  <c r="H603" i="1"/>
  <c r="H605" i="1"/>
  <c r="H607" i="1"/>
  <c r="H609" i="1"/>
  <c r="H611" i="1"/>
  <c r="H613" i="1"/>
  <c r="H615" i="1"/>
  <c r="H617" i="1"/>
  <c r="H621" i="1"/>
  <c r="H623" i="1"/>
  <c r="H625" i="1"/>
  <c r="H627" i="1"/>
  <c r="H631" i="1"/>
  <c r="H987" i="1"/>
  <c r="H989" i="1"/>
  <c r="H1067" i="1"/>
  <c r="H1069" i="1"/>
  <c r="H1071" i="1"/>
  <c r="H1073" i="1"/>
  <c r="H1075" i="1"/>
  <c r="H1077" i="1"/>
  <c r="H1079" i="1"/>
  <c r="H1081" i="1"/>
  <c r="H1083" i="1"/>
  <c r="H1085" i="1"/>
  <c r="H1087" i="1"/>
  <c r="H1089" i="1"/>
  <c r="H1091" i="1"/>
  <c r="H1093" i="1"/>
  <c r="H1095" i="1"/>
  <c r="H1099" i="1"/>
  <c r="H1101" i="1"/>
  <c r="H1103" i="1"/>
  <c r="H1105" i="1"/>
  <c r="H1107" i="1"/>
  <c r="H1109" i="1"/>
  <c r="H1111" i="1"/>
  <c r="H1115" i="1"/>
  <c r="H1117" i="1"/>
  <c r="H1119" i="1"/>
  <c r="H1121" i="1"/>
  <c r="H1123" i="1"/>
  <c r="H1272" i="1"/>
  <c r="G1279" i="1"/>
  <c r="H1280" i="1"/>
  <c r="G1287" i="1"/>
  <c r="H1288" i="1"/>
  <c r="G1295" i="1"/>
  <c r="H1296" i="1"/>
  <c r="H1300" i="1"/>
  <c r="G1307" i="1"/>
  <c r="H1308" i="1"/>
  <c r="H1310" i="1"/>
  <c r="G1323" i="1"/>
  <c r="H1326" i="1"/>
  <c r="G1332" i="1"/>
  <c r="H1332" i="1"/>
  <c r="H1335" i="1"/>
  <c r="G1354" i="1"/>
  <c r="H1357" i="1"/>
  <c r="G1378" i="1"/>
  <c r="H1381" i="1"/>
  <c r="G1388" i="1"/>
  <c r="H1388" i="1"/>
  <c r="H1391" i="1"/>
  <c r="G1410" i="1"/>
  <c r="H1413" i="1"/>
  <c r="G1420" i="1"/>
  <c r="H1420" i="1"/>
  <c r="G1434" i="1"/>
  <c r="G1440" i="1"/>
  <c r="H1440" i="1"/>
  <c r="I1443" i="1"/>
  <c r="J1444" i="1"/>
  <c r="H1507" i="1"/>
  <c r="G1507" i="1"/>
  <c r="G1520" i="1"/>
  <c r="H1520" i="1"/>
  <c r="H1523" i="1"/>
  <c r="G1523" i="1"/>
  <c r="G1532" i="1"/>
  <c r="H1532" i="1"/>
  <c r="G1543" i="1"/>
  <c r="G1546" i="1"/>
  <c r="H1546" i="1"/>
  <c r="G1549" i="1"/>
  <c r="G1552" i="1"/>
  <c r="H1552" i="1"/>
  <c r="H1555" i="1"/>
  <c r="G1555" i="1"/>
  <c r="G1564" i="1"/>
  <c r="H1564" i="1"/>
  <c r="G1575" i="1"/>
  <c r="G1578" i="1"/>
  <c r="H1578" i="1"/>
  <c r="F140" i="4"/>
  <c r="D139" i="4"/>
  <c r="F159" i="4"/>
  <c r="F169" i="4"/>
  <c r="F264" i="4"/>
  <c r="D263" i="4"/>
  <c r="E298" i="4"/>
  <c r="D293" i="1" s="1"/>
  <c r="F22" i="6"/>
  <c r="C1316" i="1"/>
  <c r="H1316" i="1" s="1"/>
  <c r="H1322" i="1"/>
  <c r="F66" i="6"/>
  <c r="C1360" i="1"/>
  <c r="D129" i="6"/>
  <c r="C1424" i="1"/>
  <c r="B31" i="9"/>
  <c r="G1313" i="1"/>
  <c r="H1314" i="1"/>
  <c r="G1321" i="1"/>
  <c r="G1336" i="1"/>
  <c r="H1337" i="1"/>
  <c r="G1344" i="1"/>
  <c r="H1345" i="1"/>
  <c r="G1352" i="1"/>
  <c r="H1353" i="1"/>
  <c r="H1361" i="1"/>
  <c r="G1368" i="1"/>
  <c r="H1369" i="1"/>
  <c r="G1376" i="1"/>
  <c r="H1377" i="1"/>
  <c r="G1384" i="1"/>
  <c r="H1385" i="1"/>
  <c r="G1392" i="1"/>
  <c r="H1393" i="1"/>
  <c r="G1400" i="1"/>
  <c r="H1401" i="1"/>
  <c r="H1409" i="1"/>
  <c r="G1416" i="1"/>
  <c r="H1417" i="1"/>
  <c r="H1425" i="1"/>
  <c r="G1432" i="1"/>
  <c r="H1433" i="1"/>
  <c r="J1439" i="1"/>
  <c r="G1442" i="1"/>
  <c r="I1442" i="1" s="1"/>
  <c r="J1443" i="1"/>
  <c r="H1470" i="1"/>
  <c r="H1509" i="1"/>
  <c r="G1509" i="1"/>
  <c r="G1526" i="1"/>
  <c r="H1526" i="1"/>
  <c r="G1534" i="1"/>
  <c r="H1534" i="1"/>
  <c r="G1542" i="1"/>
  <c r="H1542" i="1"/>
  <c r="G1550" i="1"/>
  <c r="H1550" i="1"/>
  <c r="G1558" i="1"/>
  <c r="H1558" i="1"/>
  <c r="G1566" i="1"/>
  <c r="H1566" i="1"/>
  <c r="G1574" i="1"/>
  <c r="H1574" i="1"/>
  <c r="F51" i="4"/>
  <c r="F54" i="4"/>
  <c r="F247" i="4"/>
  <c r="F364" i="4"/>
  <c r="F391" i="4"/>
  <c r="D625" i="4"/>
  <c r="F79" i="5"/>
  <c r="D78" i="5"/>
  <c r="E22" i="9"/>
  <c r="B22" i="9" s="1"/>
  <c r="B55" i="9"/>
  <c r="B73" i="9"/>
  <c r="E74" i="9"/>
  <c r="B74" i="9" s="1"/>
  <c r="F530" i="4"/>
  <c r="D529" i="4"/>
  <c r="F599" i="4"/>
  <c r="D593" i="4"/>
  <c r="E245" i="5"/>
  <c r="D1222" i="1" s="1"/>
  <c r="G1222" i="1" s="1"/>
  <c r="F250" i="5"/>
  <c r="E5" i="6"/>
  <c r="E89" i="6"/>
  <c r="D1383" i="1" s="1"/>
  <c r="H1383" i="1" s="1"/>
  <c r="E34" i="9"/>
  <c r="B34" i="9" s="1"/>
  <c r="B39" i="9"/>
  <c r="E40" i="9"/>
  <c r="B40" i="9" s="1"/>
  <c r="E644" i="4"/>
  <c r="D638" i="1" s="1"/>
  <c r="E238" i="5"/>
  <c r="E237" i="5" s="1"/>
  <c r="I23" i="3" s="1"/>
  <c r="D49" i="8"/>
  <c r="C1524" i="1" s="1"/>
  <c r="E25" i="9"/>
  <c r="B25" i="9" s="1"/>
  <c r="E26" i="9"/>
  <c r="B26" i="9" s="1"/>
  <c r="E93" i="9"/>
  <c r="B93" i="9" s="1"/>
  <c r="E125" i="9"/>
  <c r="B125" i="9" s="1"/>
  <c r="E133" i="9"/>
  <c r="B133" i="9" s="1"/>
  <c r="E137" i="9"/>
  <c r="B137" i="9" s="1"/>
  <c r="E152" i="9"/>
  <c r="B152" i="9" s="1"/>
  <c r="F62" i="4"/>
  <c r="F74" i="4"/>
  <c r="F77" i="4"/>
  <c r="F112" i="4"/>
  <c r="E163" i="4"/>
  <c r="D159" i="1" s="1"/>
  <c r="G159" i="1" s="1"/>
  <c r="F312" i="4"/>
  <c r="D644" i="4"/>
  <c r="F418" i="4"/>
  <c r="E421" i="4"/>
  <c r="D415" i="1" s="1"/>
  <c r="H415" i="1" s="1"/>
  <c r="D7" i="5"/>
  <c r="C985" i="1" s="1"/>
  <c r="F29" i="5"/>
  <c r="F56" i="5"/>
  <c r="F63" i="5"/>
  <c r="F170" i="5"/>
  <c r="F180" i="5"/>
  <c r="E190" i="5"/>
  <c r="D1167" i="1" s="1"/>
  <c r="H1167" i="1" s="1"/>
  <c r="E114" i="6"/>
  <c r="F114" i="6" s="1"/>
  <c r="F122" i="6"/>
  <c r="D24" i="8"/>
  <c r="B30" i="9"/>
  <c r="E41" i="9"/>
  <c r="B41" i="9" s="1"/>
  <c r="B45" i="9"/>
  <c r="B56" i="9"/>
  <c r="B57" i="9"/>
  <c r="B58" i="9"/>
  <c r="E75" i="9"/>
  <c r="B75" i="9" s="1"/>
  <c r="E105" i="9"/>
  <c r="B105" i="9" s="1"/>
  <c r="E124" i="9"/>
  <c r="B124" i="9" s="1"/>
  <c r="E132" i="9"/>
  <c r="B132" i="9" s="1"/>
  <c r="E28" i="9"/>
  <c r="B28" i="9" s="1"/>
  <c r="E38" i="9"/>
  <c r="B38" i="9" s="1"/>
  <c r="E46" i="9"/>
  <c r="B46" i="9" s="1"/>
  <c r="E54" i="9"/>
  <c r="B54" i="9" s="1"/>
  <c r="E59" i="9"/>
  <c r="B59" i="9" s="1"/>
  <c r="E72" i="9"/>
  <c r="B72" i="9" s="1"/>
  <c r="E80" i="9"/>
  <c r="B80" i="9" s="1"/>
  <c r="E88" i="9"/>
  <c r="B88" i="9" s="1"/>
  <c r="E96" i="9"/>
  <c r="B96" i="9" s="1"/>
  <c r="E100" i="9"/>
  <c r="B100" i="9" s="1"/>
  <c r="E108" i="9"/>
  <c r="B108" i="9" s="1"/>
  <c r="E120" i="9"/>
  <c r="B120" i="9" s="1"/>
  <c r="E140" i="9"/>
  <c r="B140" i="9" s="1"/>
  <c r="E147" i="9"/>
  <c r="B147" i="9" s="1"/>
  <c r="E155" i="9"/>
  <c r="B155" i="9" s="1"/>
  <c r="B300" i="9"/>
  <c r="B44" i="9"/>
  <c r="B52" i="9"/>
  <c r="B65" i="9"/>
  <c r="B69" i="9"/>
  <c r="B78" i="9"/>
  <c r="B81" i="9"/>
  <c r="B89" i="9"/>
  <c r="B97" i="9"/>
  <c r="B101" i="9"/>
  <c r="B109" i="9"/>
  <c r="B121" i="9"/>
  <c r="B141" i="9"/>
  <c r="B148" i="9"/>
  <c r="B156" i="9"/>
  <c r="F219" i="9"/>
  <c r="B219" i="9" s="1"/>
  <c r="F221" i="9"/>
  <c r="B221" i="9" s="1"/>
  <c r="F223" i="9"/>
  <c r="B223" i="9" s="1"/>
  <c r="F225" i="9"/>
  <c r="F227" i="9"/>
  <c r="F229" i="9"/>
  <c r="B229" i="9" s="1"/>
  <c r="F231" i="9"/>
  <c r="F233" i="9"/>
  <c r="F235" i="9"/>
  <c r="F237" i="9"/>
  <c r="B237" i="9" s="1"/>
  <c r="F239" i="9"/>
  <c r="F241" i="9"/>
  <c r="F243" i="9"/>
  <c r="F245" i="9"/>
  <c r="B245" i="9" s="1"/>
  <c r="F247" i="9"/>
  <c r="B247" i="9" s="1"/>
  <c r="F249" i="9"/>
  <c r="B249" i="9" s="1"/>
  <c r="F251" i="9"/>
  <c r="B251" i="9" s="1"/>
  <c r="F253" i="9"/>
  <c r="B253" i="9" s="1"/>
  <c r="F255" i="9"/>
  <c r="B255" i="9" s="1"/>
  <c r="F257" i="9"/>
  <c r="B257" i="9" s="1"/>
  <c r="F259" i="9"/>
  <c r="B259" i="9" s="1"/>
  <c r="F261" i="9"/>
  <c r="B261" i="9" s="1"/>
  <c r="F263" i="9"/>
  <c r="B263" i="9" s="1"/>
  <c r="F265" i="9"/>
  <c r="B265" i="9" s="1"/>
  <c r="F267" i="9"/>
  <c r="B267" i="9" s="1"/>
  <c r="F269" i="9"/>
  <c r="B269" i="9" s="1"/>
  <c r="F271" i="9"/>
  <c r="B271" i="9" s="1"/>
  <c r="E293" i="9"/>
  <c r="B293" i="9" s="1"/>
  <c r="E299" i="9"/>
  <c r="B299" i="9" s="1"/>
  <c r="E305" i="9"/>
  <c r="B305" i="9" s="1"/>
  <c r="F312" i="9"/>
  <c r="E82" i="9"/>
  <c r="B82" i="9" s="1"/>
  <c r="E90" i="9"/>
  <c r="B90" i="9" s="1"/>
  <c r="E102" i="9"/>
  <c r="B102" i="9" s="1"/>
  <c r="E110" i="9"/>
  <c r="B110" i="9" s="1"/>
  <c r="E149" i="9"/>
  <c r="B149" i="9" s="1"/>
  <c r="E157" i="9"/>
  <c r="B157" i="9" s="1"/>
  <c r="E282" i="9"/>
  <c r="B282" i="9" s="1"/>
  <c r="E297" i="9"/>
  <c r="B297" i="9" s="1"/>
  <c r="H1453" i="1"/>
  <c r="H1454" i="1"/>
  <c r="E32" i="9"/>
  <c r="B32" i="9" s="1"/>
  <c r="E286" i="9"/>
  <c r="B286" i="9" s="1"/>
  <c r="E33" i="9"/>
  <c r="B33" i="9" s="1"/>
  <c r="F215" i="9"/>
  <c r="F217" i="9"/>
  <c r="B217" i="9" s="1"/>
  <c r="E296" i="9"/>
  <c r="B296" i="9" s="1"/>
  <c r="E287" i="9"/>
  <c r="B287" i="9" s="1"/>
  <c r="E301" i="9"/>
  <c r="B301" i="9" s="1"/>
  <c r="G7" i="1"/>
  <c r="G11" i="1"/>
  <c r="G15" i="1"/>
  <c r="G19" i="1"/>
  <c r="G21" i="1"/>
  <c r="G25" i="1"/>
  <c r="G29" i="1"/>
  <c r="G33" i="1"/>
  <c r="G37" i="1"/>
  <c r="G39" i="1"/>
  <c r="G49" i="1"/>
  <c r="G51" i="1"/>
  <c r="G57" i="1"/>
  <c r="G61" i="1"/>
  <c r="G65" i="1"/>
  <c r="G67" i="1"/>
  <c r="G71" i="1"/>
  <c r="G75" i="1"/>
  <c r="G79" i="1"/>
  <c r="G83" i="1"/>
  <c r="G85" i="1"/>
  <c r="G89" i="1"/>
  <c r="G93" i="1"/>
  <c r="G97" i="1"/>
  <c r="G99" i="1"/>
  <c r="G103" i="1"/>
  <c r="G107" i="1"/>
  <c r="G109" i="1"/>
  <c r="G113" i="1"/>
  <c r="G119" i="1"/>
  <c r="G123" i="1"/>
  <c r="G125" i="1"/>
  <c r="G141" i="1"/>
  <c r="G143" i="1"/>
  <c r="G151" i="1"/>
  <c r="G161" i="1"/>
  <c r="G165" i="1"/>
  <c r="G169" i="1"/>
  <c r="G173" i="1"/>
  <c r="G175" i="1"/>
  <c r="G181" i="1"/>
  <c r="G183" i="1"/>
  <c r="G187" i="1"/>
  <c r="G191" i="1"/>
  <c r="G193" i="1"/>
  <c r="G197" i="1"/>
  <c r="G201" i="1"/>
  <c r="G205" i="1"/>
  <c r="G209" i="1"/>
  <c r="G211" i="1"/>
  <c r="G215" i="1"/>
  <c r="G217" i="1"/>
  <c r="G221" i="1"/>
  <c r="G225" i="1"/>
  <c r="G229" i="1"/>
  <c r="G231" i="1"/>
  <c r="G235" i="1"/>
  <c r="G241" i="1"/>
  <c r="G247" i="1"/>
  <c r="G251" i="1"/>
  <c r="G255" i="1"/>
  <c r="G263" i="1"/>
  <c r="G271" i="1"/>
  <c r="G279" i="1"/>
  <c r="G283" i="1"/>
  <c r="G292" i="1"/>
  <c r="G310" i="1"/>
  <c r="G322" i="1"/>
  <c r="G326" i="1"/>
  <c r="G338" i="1"/>
  <c r="G351" i="1"/>
  <c r="G361" i="1"/>
  <c r="G369" i="1"/>
  <c r="G377" i="1"/>
  <c r="G381" i="1"/>
  <c r="G389" i="1"/>
  <c r="G397" i="1"/>
  <c r="G422" i="1"/>
  <c r="G430" i="1"/>
  <c r="G434" i="1"/>
  <c r="G442" i="1"/>
  <c r="G454" i="1"/>
  <c r="G482" i="1"/>
  <c r="G494" i="1"/>
  <c r="G498" i="1"/>
  <c r="G506" i="1"/>
  <c r="G510" i="1"/>
  <c r="G529" i="1"/>
  <c r="G537" i="1"/>
  <c r="G545" i="1"/>
  <c r="G553" i="1"/>
  <c r="G557" i="1"/>
  <c r="G565" i="1"/>
  <c r="G569" i="1"/>
  <c r="G579" i="1"/>
  <c r="G595" i="1"/>
  <c r="G599" i="1"/>
  <c r="G615" i="1"/>
  <c r="G623" i="1"/>
  <c r="G647" i="1"/>
  <c r="G655" i="1"/>
  <c r="G659" i="1"/>
  <c r="G671" i="1"/>
  <c r="G679" i="1"/>
  <c r="G683" i="1"/>
  <c r="G691" i="1"/>
  <c r="G695" i="1"/>
  <c r="G703" i="1"/>
  <c r="G707" i="1"/>
  <c r="G715" i="1"/>
  <c r="G719" i="1"/>
  <c r="G739" i="1"/>
  <c r="G743" i="1"/>
  <c r="G5" i="1"/>
  <c r="G9" i="1"/>
  <c r="G13" i="1"/>
  <c r="G17" i="1"/>
  <c r="G23" i="1"/>
  <c r="G27" i="1"/>
  <c r="G31" i="1"/>
  <c r="G35" i="1"/>
  <c r="G41" i="1"/>
  <c r="G43" i="1"/>
  <c r="G45" i="1"/>
  <c r="G47" i="1"/>
  <c r="G53" i="1"/>
  <c r="G55" i="1"/>
  <c r="G59" i="1"/>
  <c r="G63" i="1"/>
  <c r="G69" i="1"/>
  <c r="G73" i="1"/>
  <c r="G77" i="1"/>
  <c r="G81" i="1"/>
  <c r="G87" i="1"/>
  <c r="G91" i="1"/>
  <c r="G95" i="1"/>
  <c r="G101" i="1"/>
  <c r="G105" i="1"/>
  <c r="G111" i="1"/>
  <c r="G115" i="1"/>
  <c r="G117" i="1"/>
  <c r="G127" i="1"/>
  <c r="G129" i="1"/>
  <c r="G131" i="1"/>
  <c r="G133" i="1"/>
  <c r="G137" i="1"/>
  <c r="G139" i="1"/>
  <c r="G145" i="1"/>
  <c r="G149" i="1"/>
  <c r="G153" i="1"/>
  <c r="G157" i="1"/>
  <c r="G163" i="1"/>
  <c r="G167" i="1"/>
  <c r="G171" i="1"/>
  <c r="G177" i="1"/>
  <c r="G179" i="1"/>
  <c r="G185" i="1"/>
  <c r="G189" i="1"/>
  <c r="G195" i="1"/>
  <c r="G199" i="1"/>
  <c r="G203" i="1"/>
  <c r="G207" i="1"/>
  <c r="G213" i="1"/>
  <c r="G219" i="1"/>
  <c r="G223" i="1"/>
  <c r="G227" i="1"/>
  <c r="G233" i="1"/>
  <c r="G237" i="1"/>
  <c r="G239" i="1"/>
  <c r="G243" i="1"/>
  <c r="G245" i="1"/>
  <c r="G249" i="1"/>
  <c r="G253" i="1"/>
  <c r="G267" i="1"/>
  <c r="G275" i="1"/>
  <c r="G288" i="1"/>
  <c r="G298" i="1"/>
  <c r="G302" i="1"/>
  <c r="G314" i="1"/>
  <c r="G318" i="1"/>
  <c r="G330" i="1"/>
  <c r="G334" i="1"/>
  <c r="G342" i="1"/>
  <c r="G347" i="1"/>
  <c r="G355" i="1"/>
  <c r="G365" i="1"/>
  <c r="G373" i="1"/>
  <c r="G385" i="1"/>
  <c r="G393" i="1"/>
  <c r="G401" i="1"/>
  <c r="G411" i="1"/>
  <c r="G418" i="1"/>
  <c r="G426" i="1"/>
  <c r="G438" i="1"/>
  <c r="G446" i="1"/>
  <c r="G450" i="1"/>
  <c r="G458" i="1"/>
  <c r="G462" i="1"/>
  <c r="G470" i="1"/>
  <c r="G474" i="1"/>
  <c r="G486" i="1"/>
  <c r="G490" i="1"/>
  <c r="G502" i="1"/>
  <c r="G514" i="1"/>
  <c r="G518" i="1"/>
  <c r="G525" i="1"/>
  <c r="G533" i="1"/>
  <c r="G541" i="1"/>
  <c r="G549" i="1"/>
  <c r="G573" i="1"/>
  <c r="G575" i="1"/>
  <c r="G583" i="1"/>
  <c r="G591" i="1"/>
  <c r="G603" i="1"/>
  <c r="G607" i="1"/>
  <c r="G611" i="1"/>
  <c r="G627" i="1"/>
  <c r="G643" i="1"/>
  <c r="G651" i="1"/>
  <c r="G663" i="1"/>
  <c r="G667" i="1"/>
  <c r="G675" i="1"/>
  <c r="G687" i="1"/>
  <c r="G699" i="1"/>
  <c r="G711" i="1"/>
  <c r="G723" i="1"/>
  <c r="G727" i="1"/>
  <c r="G731" i="1"/>
  <c r="G735" i="1"/>
  <c r="H747" i="1"/>
  <c r="G747"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7" i="1"/>
  <c r="G261" i="1"/>
  <c r="G265" i="1"/>
  <c r="G269" i="1"/>
  <c r="G273" i="1"/>
  <c r="G277" i="1"/>
  <c r="G281" i="1"/>
  <c r="G290" i="1"/>
  <c r="G296" i="1"/>
  <c r="G300" i="1"/>
  <c r="G304" i="1"/>
  <c r="G308" i="1"/>
  <c r="G312" i="1"/>
  <c r="G316" i="1"/>
  <c r="G320" i="1"/>
  <c r="G324" i="1"/>
  <c r="G328" i="1"/>
  <c r="G332" i="1"/>
  <c r="G336" i="1"/>
  <c r="G340" i="1"/>
  <c r="G344" i="1"/>
  <c r="G349" i="1"/>
  <c r="G353" i="1"/>
  <c r="G357" i="1"/>
  <c r="G359" i="1"/>
  <c r="G363" i="1"/>
  <c r="G367" i="1"/>
  <c r="G371" i="1"/>
  <c r="G375" i="1"/>
  <c r="G379" i="1"/>
  <c r="G383" i="1"/>
  <c r="G387" i="1"/>
  <c r="G391" i="1"/>
  <c r="G395" i="1"/>
  <c r="G399" i="1"/>
  <c r="G405" i="1"/>
  <c r="G413" i="1"/>
  <c r="G416"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527" i="1"/>
  <c r="G531" i="1"/>
  <c r="G535" i="1"/>
  <c r="G539" i="1"/>
  <c r="G543" i="1"/>
  <c r="G547" i="1"/>
  <c r="G551" i="1"/>
  <c r="G555" i="1"/>
  <c r="G559" i="1"/>
  <c r="G563" i="1"/>
  <c r="G567" i="1"/>
  <c r="G571" i="1"/>
  <c r="G577" i="1"/>
  <c r="G581" i="1"/>
  <c r="G585" i="1"/>
  <c r="G589" i="1"/>
  <c r="G593" i="1"/>
  <c r="G597" i="1"/>
  <c r="G601" i="1"/>
  <c r="G605" i="1"/>
  <c r="G609" i="1"/>
  <c r="G613" i="1"/>
  <c r="G617" i="1"/>
  <c r="G621" i="1"/>
  <c r="G625"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H977" i="1"/>
  <c r="G977"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H1271"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141" i="6"/>
  <c r="I24" i="3"/>
  <c r="G1272" i="1"/>
  <c r="G1274" i="1"/>
  <c r="G1276" i="1"/>
  <c r="G1278" i="1"/>
  <c r="G1280" i="1"/>
  <c r="G1282" i="1"/>
  <c r="G1284" i="1"/>
  <c r="G1286" i="1"/>
  <c r="G1288" i="1"/>
  <c r="G1290" i="1"/>
  <c r="G1292" i="1"/>
  <c r="G1294" i="1"/>
  <c r="G1296" i="1"/>
  <c r="G1298" i="1"/>
  <c r="D1299" i="1"/>
  <c r="H1299" i="1" s="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5" i="1"/>
  <c r="G1427" i="1"/>
  <c r="G1429" i="1"/>
  <c r="G1431" i="1"/>
  <c r="G1433" i="1"/>
  <c r="G1438" i="1"/>
  <c r="J1446" i="1"/>
  <c r="H1446" i="1"/>
  <c r="G1446" i="1"/>
  <c r="J1447" i="1"/>
  <c r="H1447" i="1"/>
  <c r="G1447" i="1"/>
  <c r="J1448" i="1"/>
  <c r="H1448" i="1"/>
  <c r="G1448" i="1"/>
  <c r="I1448" i="1" s="1"/>
  <c r="J1449" i="1"/>
  <c r="H1449" i="1"/>
  <c r="G1449" i="1"/>
  <c r="J1450" i="1"/>
  <c r="H1450" i="1"/>
  <c r="G1450" i="1"/>
  <c r="J1451" i="1"/>
  <c r="H1451" i="1"/>
  <c r="G1451" i="1"/>
  <c r="J1452" i="1"/>
  <c r="H1452" i="1"/>
  <c r="G1452" i="1"/>
  <c r="I1452" i="1" s="1"/>
  <c r="G1453" i="1"/>
  <c r="J1455" i="1"/>
  <c r="H1455" i="1"/>
  <c r="G1455" i="1"/>
  <c r="I1455" i="1" s="1"/>
  <c r="J1456" i="1"/>
  <c r="H1456" i="1"/>
  <c r="G1456" i="1"/>
  <c r="J1457" i="1"/>
  <c r="H1457" i="1"/>
  <c r="G1457" i="1"/>
  <c r="J1458" i="1"/>
  <c r="H1458" i="1"/>
  <c r="G1458" i="1"/>
  <c r="J1459" i="1"/>
  <c r="H1459" i="1"/>
  <c r="G1459" i="1"/>
  <c r="I1459" i="1" s="1"/>
  <c r="J1460" i="1"/>
  <c r="H1460" i="1"/>
  <c r="G1460" i="1"/>
  <c r="G1461" i="1"/>
  <c r="G1470" i="1"/>
  <c r="J1476" i="1"/>
  <c r="H1476" i="1"/>
  <c r="G1476" i="1"/>
  <c r="I1476" i="1" s="1"/>
  <c r="J1477" i="1"/>
  <c r="H1477" i="1"/>
  <c r="G1477" i="1"/>
  <c r="J1478" i="1"/>
  <c r="H1478" i="1"/>
  <c r="G1478" i="1"/>
  <c r="J1479" i="1"/>
  <c r="H1479" i="1"/>
  <c r="G1479" i="1"/>
  <c r="G1480" i="1"/>
  <c r="G1299" i="1"/>
  <c r="G1445" i="1"/>
  <c r="E420" i="4"/>
  <c r="E528" i="4"/>
  <c r="E176" i="5"/>
  <c r="H23" i="3"/>
  <c r="H20" i="3"/>
  <c r="D44" i="4"/>
  <c r="D50" i="4"/>
  <c r="D82" i="4"/>
  <c r="D106" i="4"/>
  <c r="D124" i="4"/>
  <c r="D152" i="4"/>
  <c r="D196" i="4"/>
  <c r="D224" i="4"/>
  <c r="D252" i="4"/>
  <c r="D299" i="4"/>
  <c r="D311" i="4"/>
  <c r="D351" i="4"/>
  <c r="D363" i="4"/>
  <c r="D472" i="4"/>
  <c r="D484" i="4"/>
  <c r="D528" i="4"/>
  <c r="D580" i="4"/>
  <c r="F652" i="4"/>
  <c r="E12" i="5"/>
  <c r="F19" i="5"/>
  <c r="F35" i="5"/>
  <c r="F45" i="5"/>
  <c r="F70" i="5"/>
  <c r="G290" i="9"/>
  <c r="D87" i="5"/>
  <c r="F88" i="5"/>
  <c r="F119" i="5"/>
  <c r="F135" i="5"/>
  <c r="G311" i="9"/>
  <c r="F206" i="5"/>
  <c r="F207" i="5"/>
  <c r="F246" i="5"/>
  <c r="D35" i="6"/>
  <c r="F36" i="6"/>
  <c r="F90" i="6"/>
  <c r="F130" i="6"/>
  <c r="D43" i="8"/>
  <c r="F416" i="4"/>
  <c r="F603" i="4"/>
  <c r="D643" i="4"/>
  <c r="F8" i="5"/>
  <c r="H291" i="9"/>
  <c r="E291" i="9" s="1"/>
  <c r="B291" i="9" s="1"/>
  <c r="E146" i="5"/>
  <c r="G308" i="9"/>
  <c r="D176" i="5"/>
  <c r="G310" i="9"/>
  <c r="F190" i="5"/>
  <c r="F191" i="5"/>
  <c r="F239" i="5"/>
  <c r="F259" i="5"/>
  <c r="D141" i="6"/>
  <c r="F5" i="6"/>
  <c r="F6" i="6"/>
  <c r="F149"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15" i="9"/>
  <c r="B225" i="9"/>
  <c r="B227" i="9"/>
  <c r="B231" i="9"/>
  <c r="B233" i="9"/>
  <c r="B235" i="9"/>
  <c r="B239" i="9"/>
  <c r="B241" i="9"/>
  <c r="B243" i="9"/>
  <c r="G1047" i="1" l="1"/>
  <c r="F69" i="5"/>
  <c r="E350" i="4"/>
  <c r="E407" i="4" s="1"/>
  <c r="D402" i="1" s="1"/>
  <c r="G121" i="1"/>
  <c r="E6" i="4"/>
  <c r="D2" i="1" s="1"/>
  <c r="E5" i="7"/>
  <c r="D1437" i="1"/>
  <c r="H310" i="9"/>
  <c r="D42" i="8"/>
  <c r="G314" i="9" s="1"/>
  <c r="E314" i="9" s="1"/>
  <c r="B314" i="9" s="1"/>
  <c r="C1499" i="1"/>
  <c r="F644" i="4"/>
  <c r="C638" i="1"/>
  <c r="F593" i="4"/>
  <c r="C587" i="1"/>
  <c r="F78" i="5"/>
  <c r="C1056" i="1"/>
  <c r="G1424" i="1"/>
  <c r="H1424" i="1"/>
  <c r="F263" i="4"/>
  <c r="C259" i="1"/>
  <c r="F139" i="4"/>
  <c r="C135" i="1"/>
  <c r="F567" i="4"/>
  <c r="C561" i="1"/>
  <c r="F7" i="4"/>
  <c r="C3" i="1"/>
  <c r="H1157" i="1"/>
  <c r="H159" i="1"/>
  <c r="H308" i="9"/>
  <c r="E308" i="9" s="1"/>
  <c r="B308" i="9" s="1"/>
  <c r="D1154" i="1"/>
  <c r="F118" i="5"/>
  <c r="C1096" i="1"/>
  <c r="E151" i="4"/>
  <c r="H1222" i="1"/>
  <c r="E310" i="9"/>
  <c r="B310" i="9" s="1"/>
  <c r="D1215" i="1"/>
  <c r="H1215" i="1" s="1"/>
  <c r="F129" i="6"/>
  <c r="C1423" i="1"/>
  <c r="H155" i="1"/>
  <c r="I1439" i="1"/>
  <c r="F163" i="4"/>
  <c r="F177" i="5"/>
  <c r="F134" i="5"/>
  <c r="C1112" i="1"/>
  <c r="F213" i="9"/>
  <c r="B213" i="9" s="1"/>
  <c r="F238" i="5"/>
  <c r="E290" i="9"/>
  <c r="B290" i="9" s="1"/>
  <c r="F237" i="5"/>
  <c r="I1478" i="1"/>
  <c r="I1457" i="1"/>
  <c r="I1450" i="1"/>
  <c r="I1446" i="1"/>
  <c r="D1214" i="1"/>
  <c r="H1214" i="1" s="1"/>
  <c r="G1097" i="1"/>
  <c r="I27" i="3"/>
  <c r="D1408" i="1"/>
  <c r="G1524" i="1"/>
  <c r="H1524" i="1"/>
  <c r="F529" i="4"/>
  <c r="C523" i="1"/>
  <c r="F625" i="4"/>
  <c r="C619" i="1"/>
  <c r="G1360" i="1"/>
  <c r="H1360" i="1"/>
  <c r="I1440" i="1"/>
  <c r="H311" i="9"/>
  <c r="E311" i="9" s="1"/>
  <c r="B311" i="9" s="1"/>
  <c r="D1183" i="1"/>
  <c r="E165" i="9"/>
  <c r="B165" i="9" s="1"/>
  <c r="F141" i="6"/>
  <c r="H28" i="3"/>
  <c r="C1435" i="1"/>
  <c r="F176" i="5"/>
  <c r="D175" i="5"/>
  <c r="H22" i="3"/>
  <c r="C1153" i="1"/>
  <c r="F146" i="5"/>
  <c r="D1124" i="1"/>
  <c r="E68" i="5"/>
  <c r="F35" i="6"/>
  <c r="H25" i="3"/>
  <c r="C1329" i="1"/>
  <c r="F87" i="5"/>
  <c r="D68" i="5"/>
  <c r="C1065" i="1"/>
  <c r="F528" i="4"/>
  <c r="C522" i="1"/>
  <c r="F472" i="4"/>
  <c r="C466" i="1"/>
  <c r="F363" i="4"/>
  <c r="C358" i="1"/>
  <c r="F311" i="4"/>
  <c r="C306" i="1"/>
  <c r="F252" i="4"/>
  <c r="C248" i="1"/>
  <c r="F196" i="4"/>
  <c r="C192" i="1"/>
  <c r="F124" i="4"/>
  <c r="C120" i="1"/>
  <c r="F82" i="4"/>
  <c r="C78" i="1"/>
  <c r="F44" i="4"/>
  <c r="C40" i="1"/>
  <c r="E175" i="5"/>
  <c r="D1152" i="1" s="1"/>
  <c r="I22" i="3"/>
  <c r="D1153" i="1"/>
  <c r="E635" i="4"/>
  <c r="D629" i="1" s="1"/>
  <c r="D414" i="1"/>
  <c r="I28" i="3"/>
  <c r="D1435" i="1"/>
  <c r="G1215" i="1"/>
  <c r="B192" i="9"/>
  <c r="G318" i="9"/>
  <c r="E318" i="9" s="1"/>
  <c r="F643" i="4"/>
  <c r="C637" i="1"/>
  <c r="I35" i="3"/>
  <c r="C1518" i="1"/>
  <c r="E7" i="5"/>
  <c r="D990" i="1"/>
  <c r="F580" i="4"/>
  <c r="C574" i="1"/>
  <c r="F484" i="4"/>
  <c r="C478" i="1"/>
  <c r="D420" i="4"/>
  <c r="D636" i="4" s="1"/>
  <c r="D350" i="4"/>
  <c r="F351" i="4"/>
  <c r="C346" i="1"/>
  <c r="D298" i="4"/>
  <c r="F299" i="4"/>
  <c r="C294" i="1"/>
  <c r="F224" i="4"/>
  <c r="C220" i="1"/>
  <c r="H21" i="9"/>
  <c r="G21" i="9"/>
  <c r="D151" i="4"/>
  <c r="F152" i="4"/>
  <c r="C148" i="1"/>
  <c r="F106" i="4"/>
  <c r="C102" i="1"/>
  <c r="F50" i="4"/>
  <c r="C46" i="1"/>
  <c r="D6" i="4"/>
  <c r="E636" i="4"/>
  <c r="D630" i="1" s="1"/>
  <c r="D522" i="1"/>
  <c r="E408" i="4"/>
  <c r="D403" i="1" s="1"/>
  <c r="D345" i="1"/>
  <c r="I1479" i="1"/>
  <c r="I1477" i="1"/>
  <c r="I1460" i="1"/>
  <c r="I1458" i="1"/>
  <c r="I1456" i="1"/>
  <c r="I1451" i="1"/>
  <c r="I1449" i="1"/>
  <c r="I1447" i="1"/>
  <c r="F12" i="5"/>
  <c r="I1474" i="1"/>
  <c r="I1472" i="1"/>
  <c r="I1467" i="1"/>
  <c r="I1465" i="1"/>
  <c r="I1463" i="1"/>
  <c r="G1214" i="1" l="1"/>
  <c r="K1451" i="9"/>
  <c r="I16" i="3"/>
  <c r="E412" i="4"/>
  <c r="D407" i="1" s="1"/>
  <c r="H561" i="1"/>
  <c r="G561" i="1"/>
  <c r="H259" i="1"/>
  <c r="G259" i="1"/>
  <c r="H1056" i="1"/>
  <c r="G1056" i="1"/>
  <c r="H638" i="1"/>
  <c r="G638" i="1"/>
  <c r="H523" i="1"/>
  <c r="G523" i="1"/>
  <c r="H1408" i="1"/>
  <c r="G1408" i="1"/>
  <c r="G1437" i="1"/>
  <c r="H1437" i="1"/>
  <c r="H1183" i="1"/>
  <c r="G1183" i="1"/>
  <c r="H1112" i="1"/>
  <c r="G1112" i="1"/>
  <c r="H1154" i="1"/>
  <c r="G1154" i="1"/>
  <c r="H3" i="1"/>
  <c r="G3" i="1"/>
  <c r="H135" i="1"/>
  <c r="G135" i="1"/>
  <c r="H587" i="1"/>
  <c r="G587" i="1"/>
  <c r="H1499" i="1"/>
  <c r="G1499" i="1"/>
  <c r="I29" i="3"/>
  <c r="D1436" i="1"/>
  <c r="G316" i="9"/>
  <c r="E316" i="9" s="1"/>
  <c r="G1423" i="1"/>
  <c r="H1423" i="1"/>
  <c r="H1096" i="1"/>
  <c r="G1096" i="1"/>
  <c r="H619" i="1"/>
  <c r="G619" i="1"/>
  <c r="D147" i="1"/>
  <c r="I17" i="3"/>
  <c r="E289" i="4"/>
  <c r="C1517" i="1"/>
  <c r="H11" i="3" s="1"/>
  <c r="I34" i="3"/>
  <c r="G313" i="9"/>
  <c r="E313" i="9" s="1"/>
  <c r="H19" i="9"/>
  <c r="E19" i="9" s="1"/>
  <c r="B19" i="9" s="1"/>
  <c r="F636" i="4"/>
  <c r="C630" i="1"/>
  <c r="H46" i="1"/>
  <c r="G46" i="1"/>
  <c r="H102" i="1"/>
  <c r="G102" i="1"/>
  <c r="H148" i="1"/>
  <c r="G148" i="1"/>
  <c r="D289" i="4"/>
  <c r="D290" i="4" s="1"/>
  <c r="F151" i="4"/>
  <c r="H17" i="3"/>
  <c r="C147" i="1"/>
  <c r="H346" i="1"/>
  <c r="G346" i="1"/>
  <c r="D408" i="4"/>
  <c r="F350" i="4"/>
  <c r="C345" i="1"/>
  <c r="H478" i="1"/>
  <c r="G478" i="1"/>
  <c r="H574" i="1"/>
  <c r="G574" i="1"/>
  <c r="H990" i="1"/>
  <c r="G990" i="1"/>
  <c r="G1518" i="1"/>
  <c r="H1518" i="1"/>
  <c r="H637" i="1"/>
  <c r="G637" i="1"/>
  <c r="B318" i="9"/>
  <c r="E317" i="9"/>
  <c r="H40" i="1"/>
  <c r="G40" i="1"/>
  <c r="H78" i="1"/>
  <c r="G78" i="1"/>
  <c r="H120" i="1"/>
  <c r="G120" i="1"/>
  <c r="H192" i="1"/>
  <c r="G192" i="1"/>
  <c r="H248" i="1"/>
  <c r="G248" i="1"/>
  <c r="H306" i="1"/>
  <c r="G306" i="1"/>
  <c r="H358" i="1"/>
  <c r="G358" i="1"/>
  <c r="H466" i="1"/>
  <c r="G466" i="1"/>
  <c r="H522" i="1"/>
  <c r="G522" i="1"/>
  <c r="F68" i="5"/>
  <c r="H21" i="3"/>
  <c r="C1046" i="1"/>
  <c r="D6" i="5"/>
  <c r="G1329" i="1"/>
  <c r="H1329" i="1"/>
  <c r="H9" i="3"/>
  <c r="G1124" i="1"/>
  <c r="H1124" i="1"/>
  <c r="H1153" i="1"/>
  <c r="G1153" i="1"/>
  <c r="F175" i="5"/>
  <c r="C1152" i="1"/>
  <c r="G1435" i="1"/>
  <c r="H1435" i="1"/>
  <c r="D412" i="4"/>
  <c r="F6" i="4"/>
  <c r="H16" i="3"/>
  <c r="C2" i="1"/>
  <c r="E21" i="9"/>
  <c r="H220" i="1"/>
  <c r="G220" i="1"/>
  <c r="H294" i="1"/>
  <c r="G294" i="1"/>
  <c r="F298" i="4"/>
  <c r="D407" i="4"/>
  <c r="C293" i="1"/>
  <c r="D635" i="4"/>
  <c r="F420" i="4"/>
  <c r="C414" i="1"/>
  <c r="E6" i="5"/>
  <c r="I20" i="3"/>
  <c r="D985" i="1"/>
  <c r="F7" i="5"/>
  <c r="H1065" i="1"/>
  <c r="G1065" i="1"/>
  <c r="I21" i="3"/>
  <c r="D1046" i="1"/>
  <c r="E639" i="4" l="1"/>
  <c r="D633" i="1" s="1"/>
  <c r="E413" i="4"/>
  <c r="E291" i="4"/>
  <c r="D287" i="1" s="1"/>
  <c r="E290" i="4"/>
  <c r="D286" i="1" s="1"/>
  <c r="D285" i="1"/>
  <c r="B313" i="9"/>
  <c r="E312" i="9"/>
  <c r="B316" i="9"/>
  <c r="E315" i="9"/>
  <c r="I10" i="3" s="1"/>
  <c r="H1436" i="1"/>
  <c r="G1436" i="1"/>
  <c r="H1517" i="1"/>
  <c r="G1517" i="1"/>
  <c r="K3" i="9"/>
  <c r="I9" i="3"/>
  <c r="H1046" i="1"/>
  <c r="G1046" i="1"/>
  <c r="H345" i="1"/>
  <c r="G345" i="1"/>
  <c r="F408" i="4"/>
  <c r="C403" i="1"/>
  <c r="D291" i="4"/>
  <c r="F289" i="4"/>
  <c r="D413" i="4"/>
  <c r="C285" i="1"/>
  <c r="H630" i="1"/>
  <c r="G630" i="1"/>
  <c r="H414" i="1"/>
  <c r="G414" i="1"/>
  <c r="F635" i="4"/>
  <c r="C629" i="1"/>
  <c r="F407" i="4"/>
  <c r="C402" i="1"/>
  <c r="B21" i="9"/>
  <c r="C286" i="1"/>
  <c r="H1152" i="1"/>
  <c r="G1152" i="1"/>
  <c r="H985" i="1"/>
  <c r="G985" i="1"/>
  <c r="H278" i="9"/>
  <c r="D984" i="1"/>
  <c r="H293" i="1"/>
  <c r="G293" i="1"/>
  <c r="H2" i="1"/>
  <c r="G2" i="1"/>
  <c r="D639" i="4"/>
  <c r="D414" i="4"/>
  <c r="F412" i="4"/>
  <c r="C407" i="1"/>
  <c r="G285" i="9"/>
  <c r="E285" i="9" s="1"/>
  <c r="B285" i="9" s="1"/>
  <c r="G278" i="9"/>
  <c r="F6" i="5"/>
  <c r="C984" i="1"/>
  <c r="N3" i="9"/>
  <c r="I11" i="3"/>
  <c r="H147" i="1"/>
  <c r="G147" i="1"/>
  <c r="E278" i="9" l="1"/>
  <c r="B278" i="9" s="1"/>
  <c r="F290" i="4"/>
  <c r="D408" i="1"/>
  <c r="E640" i="4"/>
  <c r="E414" i="4"/>
  <c r="D409" i="1" s="1"/>
  <c r="E415" i="4"/>
  <c r="D410" i="1" s="1"/>
  <c r="F639" i="4"/>
  <c r="C633" i="1"/>
  <c r="H286" i="1"/>
  <c r="G286" i="1"/>
  <c r="H402" i="1"/>
  <c r="G402" i="1"/>
  <c r="H629" i="1"/>
  <c r="G629" i="1"/>
  <c r="H285" i="1"/>
  <c r="G285" i="1"/>
  <c r="H403" i="1"/>
  <c r="G403" i="1"/>
  <c r="H8" i="3"/>
  <c r="H984" i="1"/>
  <c r="G984" i="1"/>
  <c r="H407" i="1"/>
  <c r="G407" i="1"/>
  <c r="F414" i="4"/>
  <c r="C409" i="1"/>
  <c r="D640" i="4"/>
  <c r="D415" i="4"/>
  <c r="F413" i="4"/>
  <c r="C408" i="1"/>
  <c r="F291" i="4"/>
  <c r="C287" i="1"/>
  <c r="E277" i="9" l="1"/>
  <c r="I8" i="3" s="1"/>
  <c r="E641" i="4"/>
  <c r="D634" i="1"/>
  <c r="E642" i="4"/>
  <c r="M3" i="9"/>
  <c r="D642" i="4"/>
  <c r="F640" i="4"/>
  <c r="C634" i="1"/>
  <c r="H409" i="1"/>
  <c r="G409" i="1"/>
  <c r="H287" i="1"/>
  <c r="G287" i="1"/>
  <c r="H408" i="1"/>
  <c r="G408" i="1"/>
  <c r="F415" i="4"/>
  <c r="C410" i="1"/>
  <c r="H633" i="1"/>
  <c r="G633" i="1"/>
  <c r="D641" i="4"/>
  <c r="E646" i="4" l="1"/>
  <c r="D636" i="1"/>
  <c r="D635" i="1"/>
  <c r="E645" i="4"/>
  <c r="H410" i="1"/>
  <c r="G410" i="1"/>
  <c r="D645" i="4"/>
  <c r="F641" i="4"/>
  <c r="C635" i="1"/>
  <c r="H634" i="1"/>
  <c r="G634" i="1"/>
  <c r="D646" i="4"/>
  <c r="F642" i="4"/>
  <c r="C636" i="1"/>
  <c r="G276" i="9" l="1"/>
  <c r="E276" i="9" s="1"/>
  <c r="B276" i="9" s="1"/>
  <c r="I18" i="3"/>
  <c r="D639" i="1"/>
  <c r="I19" i="3"/>
  <c r="D640" i="1"/>
  <c r="H636" i="1"/>
  <c r="G636" i="1"/>
  <c r="F646" i="4"/>
  <c r="H19" i="3"/>
  <c r="C640" i="1"/>
  <c r="H635" i="1"/>
  <c r="G635" i="1"/>
  <c r="F645" i="4"/>
  <c r="H18" i="3"/>
  <c r="C639" i="1"/>
  <c r="H7" i="3" l="1"/>
  <c r="J3" i="9" s="1"/>
  <c r="H639" i="1"/>
  <c r="G639" i="1"/>
  <c r="H640" i="1"/>
  <c r="G640" i="1"/>
  <c r="G274" i="9" l="1"/>
  <c r="L272" i="9"/>
  <c r="H274" i="9"/>
  <c r="M272" i="9"/>
  <c r="H18" i="9"/>
  <c r="G18" i="9"/>
  <c r="J5" i="9"/>
  <c r="K6" i="9"/>
  <c r="I8" i="9"/>
  <c r="J9" i="9"/>
  <c r="K10" i="9"/>
  <c r="I12" i="9"/>
  <c r="J13" i="9"/>
  <c r="M15" i="9"/>
  <c r="L16" i="9"/>
  <c r="I17" i="9"/>
  <c r="I5" i="9"/>
  <c r="J6" i="9"/>
  <c r="K7" i="9"/>
  <c r="I9" i="9"/>
  <c r="J10" i="9"/>
  <c r="K11" i="9"/>
  <c r="I13" i="9"/>
  <c r="G15" i="9"/>
  <c r="H16" i="9"/>
  <c r="H17" i="9"/>
  <c r="J17" i="9"/>
  <c r="I6" i="9"/>
  <c r="J7" i="9"/>
  <c r="K8" i="9"/>
  <c r="J11" i="9"/>
  <c r="K12" i="9"/>
  <c r="H15" i="9"/>
  <c r="G16" i="9"/>
  <c r="G17" i="9"/>
  <c r="K5" i="9"/>
  <c r="I7" i="9"/>
  <c r="J8" i="9"/>
  <c r="K9" i="9"/>
  <c r="I11" i="9"/>
  <c r="J12" i="9"/>
  <c r="K13" i="9"/>
  <c r="L15" i="9"/>
  <c r="M16" i="9"/>
  <c r="E18" i="9" l="1"/>
  <c r="B18" i="9" s="1"/>
  <c r="E16" i="9"/>
  <c r="E6" i="9"/>
  <c r="B6" i="9" s="1"/>
  <c r="E15" i="9"/>
  <c r="E7" i="9"/>
  <c r="B7" i="9" s="1"/>
  <c r="E10" i="9"/>
  <c r="B10" i="9" s="1"/>
  <c r="E11" i="9"/>
  <c r="B11" i="9" s="1"/>
  <c r="E9" i="9"/>
  <c r="B9" i="9" s="1"/>
  <c r="F272" i="9"/>
  <c r="E12" i="9"/>
  <c r="B12" i="9" s="1"/>
  <c r="F15" i="9"/>
  <c r="E17" i="9"/>
  <c r="B17" i="9" s="1"/>
  <c r="E13" i="9"/>
  <c r="B13" i="9" s="1"/>
  <c r="E5" i="9"/>
  <c r="F16" i="9"/>
  <c r="E8" i="9"/>
  <c r="B8" i="9" s="1"/>
  <c r="E274" i="9"/>
  <c r="B16" i="9" l="1"/>
  <c r="B274" i="9"/>
  <c r="E20" i="9"/>
  <c r="I7" i="3" s="1"/>
  <c r="F14" i="9"/>
  <c r="E14" i="9"/>
  <c r="B5" i="9"/>
  <c r="E4" i="9"/>
  <c r="B272" i="9"/>
  <c r="F20" i="9"/>
  <c r="B15"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<sst xmlns="http://schemas.openxmlformats.org/spreadsheetml/2006/main" count="4374" uniqueCount="3426">
  <si>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</si>
  <si>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</si>
  <si>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</si>
  <si>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</si>
  <si>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</si>
  <si>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</si>
  <si>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</si>
  <si>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</si>
  <si>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</si>
  <si>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</si>
  <si>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</si>
  <si>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</si>
  <si>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</si>
  <si>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</si>
  <si>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</si>
  <si>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</si>
  <si>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</si>
  <si>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</si>
  <si>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</si>
  <si>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</si>
  <si>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</si>
  <si>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</si>
  <si>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</si>
  <si>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</si>
  <si>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</si>
  <si>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</si>
  <si>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</si>
  <si>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</si>
  <si>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</si>
  <si>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</si>
  <si>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</si>
  <si>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FAKULTET STROJARSTVA I BRODOGRADNJE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</si>
  <si>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</si>
  <si>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</si>
  <si>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</si>
  <si>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</si>
  <si>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</si>
  <si>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</si>
  <si>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</si>
  <si>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</si>
  <si>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</si>
  <si>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</si>
  <si>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</si>
  <si>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</si>
  <si>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</si>
  <si>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</si>
  <si>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</si>
  <si>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</si>
  <si>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</si>
  <si>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1829 - SVEUČILIŠTE U ZAGREBU, FAKULTET STROJARSTVA I BRODOGRADNJE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</si>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</sst>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40459831.789999999</v>
      </c>
      <c r="D2" s="6">
        <f>'PR-RAS'!E6</f>
        <v>73075800.150000006</v>
      </c>
      <c r="E2" s="6">
        <v>0</v>
      </c>
      <c r="F2" s="6">
        <v>0</v>
      </c>
      <c r="G2" s="7">
        <f t="shared" ref="G2:G264" si="0">(B2/1000)*(C2*1+D2*2)</f>
        <v>186611.43209000002</v>
      </c>
      <c r="H2" s="7">
        <f t="shared" ref="H2:H264" si="1">ABS(C2-ROUND(C2,0))+ABS(D2-ROUND(D2,0))</f>
        <v>0.36000000685453415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23952451.479999997</v>
      </c>
      <c r="D46" s="1">
        <f>'PR-RAS'!E50</f>
        <v>15346252.210000001</v>
      </c>
      <c r="E46" s="1">
        <v>0</v>
      </c>
      <c r="F46" s="1">
        <v>0</v>
      </c>
      <c r="G46" s="2">
        <f t="shared" si="0"/>
        <v>2459023.0154999997</v>
      </c>
      <c r="H46" s="2">
        <f t="shared" si="1"/>
        <v>0.68999999761581421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6953.79</v>
      </c>
      <c r="D47" s="1">
        <f>'PR-RAS'!E51</f>
        <v>9154.4599999999991</v>
      </c>
      <c r="E47" s="1">
        <v>0</v>
      </c>
      <c r="F47" s="1">
        <v>0</v>
      </c>
      <c r="G47" s="2">
        <f t="shared" si="0"/>
        <v>1162.08466</v>
      </c>
      <c r="H47" s="2">
        <f t="shared" si="1"/>
        <v>0.66999999999916326</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6953.79</v>
      </c>
      <c r="D48" s="1">
        <f>'PR-RAS'!E52</f>
        <v>9154.4599999999991</v>
      </c>
      <c r="E48" s="1">
        <v>0</v>
      </c>
      <c r="F48" s="1">
        <v>0</v>
      </c>
      <c r="G48" s="2">
        <f t="shared" si="0"/>
        <v>1187.34737</v>
      </c>
      <c r="H48" s="2">
        <f t="shared" si="1"/>
        <v>0.66999999999916326</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21060568.390000001</v>
      </c>
      <c r="D50" s="1">
        <f>'PR-RAS'!E54</f>
        <v>6185081.6299999999</v>
      </c>
      <c r="E50" s="1">
        <v>0</v>
      </c>
      <c r="F50" s="1">
        <v>0</v>
      </c>
      <c r="G50" s="2">
        <f t="shared" si="0"/>
        <v>1638105.85085</v>
      </c>
      <c r="H50" s="2">
        <f t="shared" si="1"/>
        <v>0.76000000070780516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5000</v>
      </c>
      <c r="D51" s="1">
        <f>'PR-RAS'!E55</f>
        <v>5000</v>
      </c>
      <c r="E51" s="1">
        <v>0</v>
      </c>
      <c r="F51" s="1">
        <v>0</v>
      </c>
      <c r="G51" s="2">
        <f t="shared" si="0"/>
        <v>750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6422411.1900000004</v>
      </c>
      <c r="D53" s="1">
        <f>'PR-RAS'!E57</f>
        <v>5872323.2000000002</v>
      </c>
      <c r="E53" s="1">
        <v>0</v>
      </c>
      <c r="F53" s="1">
        <v>0</v>
      </c>
      <c r="G53" s="2">
        <f t="shared" si="0"/>
        <v>944686.99468</v>
      </c>
      <c r="H53" s="2">
        <f t="shared" si="1"/>
        <v>0.39000000059604645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14633157.199999999</v>
      </c>
      <c r="D54" s="1">
        <f>'PR-RAS'!E58</f>
        <v>307758.43</v>
      </c>
      <c r="E54" s="1">
        <v>0</v>
      </c>
      <c r="F54" s="1">
        <v>0</v>
      </c>
      <c r="G54" s="2">
        <f t="shared" si="0"/>
        <v>808179.72517999995</v>
      </c>
      <c r="H54" s="2">
        <f t="shared" si="1"/>
        <v>0.62999999924795702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185121.41</v>
      </c>
      <c r="D58" s="1">
        <f>'PR-RAS'!E62</f>
        <v>791773.8</v>
      </c>
      <c r="E58" s="1">
        <v>0</v>
      </c>
      <c r="F58" s="1">
        <v>0</v>
      </c>
      <c r="G58" s="2">
        <f t="shared" si="0"/>
        <v>100814.13357000001</v>
      </c>
      <c r="H58" s="2">
        <f t="shared" si="1"/>
        <v>0.60999999995692633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185121.41</v>
      </c>
      <c r="D59" s="1">
        <f>'PR-RAS'!E63</f>
        <v>791773.8</v>
      </c>
      <c r="E59" s="1">
        <v>0</v>
      </c>
      <c r="F59" s="1">
        <v>0</v>
      </c>
      <c r="G59" s="2">
        <f t="shared" si="0"/>
        <v>102582.80258</v>
      </c>
      <c r="H59" s="2">
        <f t="shared" si="1"/>
        <v>0.60999999995692633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239350.88</v>
      </c>
      <c r="D70" s="1">
        <f>'PR-RAS'!E74</f>
        <v>229006.17</v>
      </c>
      <c r="E70" s="1">
        <v>0</v>
      </c>
      <c r="F70" s="1">
        <v>0</v>
      </c>
      <c r="G70" s="2">
        <f t="shared" si="0"/>
        <v>48118.062180000001</v>
      </c>
      <c r="H70" s="2">
        <f t="shared" si="1"/>
        <v>0.29000000000814907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239350.88</v>
      </c>
      <c r="D71" s="1">
        <f>'PR-RAS'!E75</f>
        <v>229006.17</v>
      </c>
      <c r="E71" s="1">
        <v>0</v>
      </c>
      <c r="F71" s="1">
        <v>0</v>
      </c>
      <c r="G71" s="2">
        <f t="shared" si="0"/>
        <v>48815.4254</v>
      </c>
      <c r="H71" s="2">
        <f t="shared" si="1"/>
        <v>0.29000000000814907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2460457.0099999998</v>
      </c>
      <c r="D73" s="1">
        <f>'PR-RAS'!E77</f>
        <v>8131236.1500000004</v>
      </c>
      <c r="E73" s="1">
        <v>0</v>
      </c>
      <c r="F73" s="1">
        <v>0</v>
      </c>
      <c r="G73" s="2">
        <f t="shared" si="0"/>
        <v>1348050.91032</v>
      </c>
      <c r="H73" s="2">
        <f t="shared" si="1"/>
        <v>0.16000000014901161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945687.18</v>
      </c>
      <c r="D74" s="1">
        <f>'PR-RAS'!E78</f>
        <v>1013651.35</v>
      </c>
      <c r="E74" s="1">
        <v>0</v>
      </c>
      <c r="F74" s="1">
        <v>0</v>
      </c>
      <c r="G74" s="2">
        <f t="shared" si="0"/>
        <v>217028.26123999999</v>
      </c>
      <c r="H74" s="2">
        <f t="shared" si="1"/>
        <v>0.53000000002793968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493586.63</v>
      </c>
      <c r="D76" s="1">
        <f>'PR-RAS'!E80</f>
        <v>2497915.89</v>
      </c>
      <c r="E76" s="1">
        <v>0</v>
      </c>
      <c r="F76" s="1">
        <v>0</v>
      </c>
      <c r="G76" s="2">
        <f t="shared" si="0"/>
        <v>411706.38075000001</v>
      </c>
      <c r="H76" s="2">
        <f t="shared" si="1"/>
        <v>0.47999999986495823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1021183.2</v>
      </c>
      <c r="D77" s="1">
        <f>'PR-RAS'!E81</f>
        <v>4619668.91</v>
      </c>
      <c r="E77" s="1">
        <v>0</v>
      </c>
      <c r="F77" s="1">
        <v>0</v>
      </c>
      <c r="G77" s="2">
        <f t="shared" si="0"/>
        <v>779799.59751999995</v>
      </c>
      <c r="H77" s="2">
        <f t="shared" si="1"/>
        <v>0.28999999980442226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21009.530000000002</v>
      </c>
      <c r="D78" s="1">
        <f>'PR-RAS'!E82</f>
        <v>6689.57</v>
      </c>
      <c r="E78" s="1">
        <v>0</v>
      </c>
      <c r="F78" s="1">
        <v>0</v>
      </c>
      <c r="G78" s="2">
        <f t="shared" si="0"/>
        <v>2647.9275899999998</v>
      </c>
      <c r="H78" s="2">
        <f t="shared" si="1"/>
        <v>0.89999999999781721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21009.530000000002</v>
      </c>
      <c r="D79" s="1">
        <f>'PR-RAS'!E83</f>
        <v>6689.57</v>
      </c>
      <c r="E79" s="1">
        <v>0</v>
      </c>
      <c r="F79" s="1">
        <v>0</v>
      </c>
      <c r="G79" s="2">
        <f t="shared" si="0"/>
        <v>2682.3162600000001</v>
      </c>
      <c r="H79" s="2">
        <f t="shared" si="1"/>
        <v>0.89999999999781721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78.88</v>
      </c>
      <c r="D81" s="1">
        <f>'PR-RAS'!E85</f>
        <v>28.12</v>
      </c>
      <c r="E81" s="1">
        <v>0</v>
      </c>
      <c r="F81" s="1">
        <v>0</v>
      </c>
      <c r="G81" s="2">
        <f t="shared" si="0"/>
        <v>10.809600000000001</v>
      </c>
      <c r="H81" s="2">
        <f t="shared" si="1"/>
        <v>0.24000000000000554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201.52</v>
      </c>
      <c r="D82" s="1">
        <f>'PR-RAS'!E86</f>
        <v>0</v>
      </c>
      <c r="E82" s="1">
        <v>0</v>
      </c>
      <c r="F82" s="1">
        <v>0</v>
      </c>
      <c r="G82" s="2">
        <f t="shared" si="0"/>
        <v>16.323120000000003</v>
      </c>
      <c r="H82" s="2">
        <f t="shared" si="1"/>
        <v>0.47999999999998977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20729.13</v>
      </c>
      <c r="D83" s="1">
        <f>'PR-RAS'!E87</f>
        <v>6661.45</v>
      </c>
      <c r="E83" s="1">
        <v>0</v>
      </c>
      <c r="F83" s="1">
        <v>0</v>
      </c>
      <c r="G83" s="2">
        <f t="shared" si="0"/>
        <v>2792.2664599999998</v>
      </c>
      <c r="H83" s="2">
        <f t="shared" si="1"/>
        <v>0.58000000000083674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704127.82</v>
      </c>
      <c r="D102" s="1">
        <f>'PR-RAS'!E106</f>
        <v>769765.69</v>
      </c>
      <c r="E102" s="1">
        <v>0</v>
      </c>
      <c r="F102" s="1">
        <v>0</v>
      </c>
      <c r="G102" s="2">
        <f t="shared" si="0"/>
        <v>226609.57919999998</v>
      </c>
      <c r="H102" s="2">
        <f t="shared" si="1"/>
        <v>0.4900000001071021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704127.82</v>
      </c>
      <c r="D108" s="1">
        <f>'PR-RAS'!E112</f>
        <v>769765.69</v>
      </c>
      <c r="E108" s="1">
        <v>0</v>
      </c>
      <c r="F108" s="1">
        <v>0</v>
      </c>
      <c r="G108" s="2">
        <f t="shared" si="0"/>
        <v>240071.53439999997</v>
      </c>
      <c r="H108" s="2">
        <f t="shared" si="1"/>
        <v>0.4900000001071021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704127.82</v>
      </c>
      <c r="D113" s="1">
        <f>'PR-RAS'!E117</f>
        <v>769765.69</v>
      </c>
      <c r="E113" s="1">
        <v>0</v>
      </c>
      <c r="F113" s="1">
        <v>0</v>
      </c>
      <c r="G113" s="2">
        <f t="shared" si="0"/>
        <v>251289.83039999998</v>
      </c>
      <c r="H113" s="2">
        <f t="shared" si="1"/>
        <v>0.4900000001071021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3547263.8899999997</v>
      </c>
      <c r="D120" s="1">
        <f>'PR-RAS'!E124</f>
        <v>2332400.79</v>
      </c>
      <c r="E120" s="1">
        <v>0</v>
      </c>
      <c r="F120" s="1">
        <v>0</v>
      </c>
      <c r="G120" s="2">
        <f t="shared" si="0"/>
        <v>977235.7909299999</v>
      </c>
      <c r="H120" s="2">
        <f t="shared" si="1"/>
        <v>0.32000000029802322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1462406.99</v>
      </c>
      <c r="D121" s="1">
        <f>'PR-RAS'!E125</f>
        <v>1591628.29</v>
      </c>
      <c r="E121" s="1">
        <v>0</v>
      </c>
      <c r="F121" s="1">
        <v>0</v>
      </c>
      <c r="G121" s="2">
        <f t="shared" si="0"/>
        <v>557479.62840000005</v>
      </c>
      <c r="H121" s="2">
        <f t="shared" si="1"/>
        <v>0.30000000004656613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36707.25</v>
      </c>
      <c r="D122" s="1">
        <f>'PR-RAS'!E126</f>
        <v>37583.19</v>
      </c>
      <c r="E122" s="1">
        <v>0</v>
      </c>
      <c r="F122" s="1">
        <v>0</v>
      </c>
      <c r="G122" s="2">
        <f t="shared" si="0"/>
        <v>13536.70923</v>
      </c>
      <c r="H122" s="2">
        <f t="shared" si="1"/>
        <v>0.44000000000232831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1425699.74</v>
      </c>
      <c r="D123" s="1">
        <f>'PR-RAS'!E127</f>
        <v>1554045.1</v>
      </c>
      <c r="E123" s="1">
        <v>0</v>
      </c>
      <c r="F123" s="1">
        <v>0</v>
      </c>
      <c r="G123" s="2">
        <f t="shared" si="0"/>
        <v>553122.37268000003</v>
      </c>
      <c r="H123" s="2">
        <f t="shared" si="1"/>
        <v>0.36000000010244548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2084856.9</v>
      </c>
      <c r="D124" s="1">
        <f>'PR-RAS'!E128</f>
        <v>740772.5</v>
      </c>
      <c r="E124" s="1">
        <v>0</v>
      </c>
      <c r="F124" s="1">
        <v>0</v>
      </c>
      <c r="G124" s="2">
        <f t="shared" si="0"/>
        <v>438667.43369999999</v>
      </c>
      <c r="H124" s="2">
        <f t="shared" si="1"/>
        <v>0.60000000009313226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2083841.9</v>
      </c>
      <c r="D125" s="1">
        <f>'PR-RAS'!E129</f>
        <v>716667.5</v>
      </c>
      <c r="E125" s="1">
        <v>0</v>
      </c>
      <c r="F125" s="1">
        <v>0</v>
      </c>
      <c r="G125" s="2">
        <f t="shared" si="0"/>
        <v>436129.93559999997</v>
      </c>
      <c r="H125" s="2">
        <f t="shared" si="1"/>
        <v>0.60000000009313226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1015</v>
      </c>
      <c r="D126" s="1">
        <f>'PR-RAS'!E130</f>
        <v>24105</v>
      </c>
      <c r="E126" s="1">
        <v>0</v>
      </c>
      <c r="F126" s="1">
        <v>0</v>
      </c>
      <c r="G126" s="2">
        <f t="shared" si="0"/>
        <v>6153.125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12231314.970000001</v>
      </c>
      <c r="D129" s="1">
        <f>'PR-RAS'!E133</f>
        <v>54606901.909999996</v>
      </c>
      <c r="E129" s="1">
        <v>0</v>
      </c>
      <c r="F129" s="1">
        <v>0</v>
      </c>
      <c r="G129" s="2">
        <f t="shared" si="0"/>
        <v>15544975.205119999</v>
      </c>
      <c r="H129" s="2">
        <f t="shared" si="1"/>
        <v>0.12000000290572643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12231314.970000001</v>
      </c>
      <c r="D130" s="1">
        <f>'PR-RAS'!E134</f>
        <v>54606901.909999996</v>
      </c>
      <c r="E130" s="1">
        <v>0</v>
      </c>
      <c r="F130" s="1">
        <v>0</v>
      </c>
      <c r="G130" s="2">
        <f t="shared" si="0"/>
        <v>15666420.32391</v>
      </c>
      <c r="H130" s="2">
        <f t="shared" si="1"/>
        <v>0.12000000290572643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12231314.970000001</v>
      </c>
      <c r="D131" s="1">
        <f>'PR-RAS'!E135</f>
        <v>18330062.16</v>
      </c>
      <c r="E131" s="1">
        <v>0</v>
      </c>
      <c r="F131" s="1">
        <v>0</v>
      </c>
      <c r="G131" s="2">
        <f t="shared" si="0"/>
        <v>6355887.1077000005</v>
      </c>
      <c r="H131" s="2">
        <f t="shared" si="1"/>
        <v>0.18999999947845936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36276839.75</v>
      </c>
      <c r="E132" s="1">
        <v>0</v>
      </c>
      <c r="F132" s="1">
        <v>0</v>
      </c>
      <c r="G132" s="2">
        <f t="shared" si="0"/>
        <v>9504532.0144999996</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3664.1</v>
      </c>
      <c r="D135" s="1">
        <f>'PR-RAS'!E139</f>
        <v>13789.98</v>
      </c>
      <c r="E135" s="1">
        <v>0</v>
      </c>
      <c r="F135" s="1">
        <v>0</v>
      </c>
      <c r="G135" s="2">
        <f t="shared" si="0"/>
        <v>4186.7040399999996</v>
      </c>
      <c r="H135" s="2">
        <f t="shared" si="1"/>
        <v>0.12000000000034561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3664.1</v>
      </c>
      <c r="D146" s="1">
        <f>'PR-RAS'!E150</f>
        <v>13789.98</v>
      </c>
      <c r="E146" s="1">
        <v>0</v>
      </c>
      <c r="F146" s="1">
        <v>0</v>
      </c>
      <c r="G146" s="2">
        <f t="shared" si="0"/>
        <v>4530.3886999999995</v>
      </c>
      <c r="H146" s="2">
        <f t="shared" si="1"/>
        <v>0.12000000000034561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22462815.370000001</v>
      </c>
      <c r="D147" s="1">
        <f>'PR-RAS'!E151</f>
        <v>23921832.849999998</v>
      </c>
      <c r="E147" s="1">
        <v>0</v>
      </c>
      <c r="F147" s="1">
        <v>0</v>
      </c>
      <c r="G147" s="2">
        <f t="shared" si="0"/>
        <v>10264746.236219998</v>
      </c>
      <c r="H147" s="2">
        <f t="shared" si="1"/>
        <v>0.52000000327825546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12671832.949999999</v>
      </c>
      <c r="D148" s="1">
        <f>'PR-RAS'!E152</f>
        <v>15314674.040000001</v>
      </c>
      <c r="E148" s="1">
        <v>0</v>
      </c>
      <c r="F148" s="1">
        <v>0</v>
      </c>
      <c r="G148" s="2">
        <f t="shared" si="0"/>
        <v>6365273.6114099994</v>
      </c>
      <c r="H148" s="2">
        <f t="shared" si="1"/>
        <v>9.0000001713633537E-2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10506520.66</v>
      </c>
      <c r="D149" s="1">
        <f>'PR-RAS'!E153</f>
        <v>12701248.140000001</v>
      </c>
      <c r="E149" s="1">
        <v>0</v>
      </c>
      <c r="F149" s="1">
        <v>0</v>
      </c>
      <c r="G149" s="2">
        <f t="shared" si="0"/>
        <v>5314534.5071199993</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10498756.49</v>
      </c>
      <c r="D150" s="1">
        <f>'PR-RAS'!E154</f>
        <v>12700118.720000001</v>
      </c>
      <c r="E150" s="1">
        <v>0</v>
      </c>
      <c r="F150" s="1">
        <v>0</v>
      </c>
      <c r="G150" s="2">
        <f t="shared" si="0"/>
        <v>5348950.0955699999</v>
      </c>
      <c r="H150" s="2">
        <f t="shared" si="1"/>
        <v>0.76999999955296516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7764.17</v>
      </c>
      <c r="D153" s="1">
        <f>'PR-RAS'!E157</f>
        <v>1129.42</v>
      </c>
      <c r="E153" s="1">
        <v>0</v>
      </c>
      <c r="F153" s="1">
        <v>0</v>
      </c>
      <c r="G153" s="2">
        <f t="shared" si="0"/>
        <v>1523.4975199999999</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457825.5</v>
      </c>
      <c r="D154" s="1">
        <f>'PR-RAS'!E158</f>
        <v>586062.49</v>
      </c>
      <c r="E154" s="1">
        <v>0</v>
      </c>
      <c r="F154" s="1">
        <v>0</v>
      </c>
      <c r="G154" s="2">
        <f t="shared" si="0"/>
        <v>249382.42343999998</v>
      </c>
      <c r="H154" s="2">
        <f t="shared" si="1"/>
        <v>0.98999999999068677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1707486.79</v>
      </c>
      <c r="D155" s="1">
        <f>'PR-RAS'!E159</f>
        <v>2027363.41</v>
      </c>
      <c r="E155" s="1">
        <v>0</v>
      </c>
      <c r="F155" s="1">
        <v>0</v>
      </c>
      <c r="G155" s="2">
        <f t="shared" si="0"/>
        <v>887380.89593999984</v>
      </c>
      <c r="H155" s="2">
        <f t="shared" si="1"/>
        <v>0.61999999987892807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1706378.93</v>
      </c>
      <c r="D157" s="1">
        <f>'PR-RAS'!E161</f>
        <v>2026723.42</v>
      </c>
      <c r="E157" s="1">
        <v>0</v>
      </c>
      <c r="F157" s="1">
        <v>0</v>
      </c>
      <c r="G157" s="2">
        <f t="shared" si="0"/>
        <v>898532.82011999993</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1107.8599999999999</v>
      </c>
      <c r="D158" s="1">
        <f>'PR-RAS'!E162</f>
        <v>639.99</v>
      </c>
      <c r="E158" s="1">
        <v>0</v>
      </c>
      <c r="F158" s="1">
        <v>0</v>
      </c>
      <c r="G158" s="2">
        <f t="shared" si="0"/>
        <v>374.89088000000004</v>
      </c>
      <c r="H158" s="2">
        <f t="shared" si="1"/>
        <v>0.15000000000009095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7983448.6799999997</v>
      </c>
      <c r="D159" s="1">
        <f>'PR-RAS'!E163</f>
        <v>5602842.75</v>
      </c>
      <c r="E159" s="1">
        <v>0</v>
      </c>
      <c r="F159" s="1">
        <v>0</v>
      </c>
      <c r="G159" s="2">
        <f t="shared" si="0"/>
        <v>3031883.2004399998</v>
      </c>
      <c r="H159" s="2">
        <f t="shared" si="1"/>
        <v>0.57000000029802322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1193382.1199999999</v>
      </c>
      <c r="D160" s="1">
        <f>'PR-RAS'!E164</f>
        <v>1251202.02</v>
      </c>
      <c r="E160" s="1">
        <v>0</v>
      </c>
      <c r="F160" s="1">
        <v>0</v>
      </c>
      <c r="G160" s="2">
        <f t="shared" si="0"/>
        <v>587629.99944000004</v>
      </c>
      <c r="H160" s="2">
        <f t="shared" si="1"/>
        <v>0.13999999989755452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737433.95</v>
      </c>
      <c r="D161" s="1">
        <f>'PR-RAS'!E165</f>
        <v>798381.64</v>
      </c>
      <c r="E161" s="1">
        <v>0</v>
      </c>
      <c r="F161" s="1">
        <v>0</v>
      </c>
      <c r="G161" s="2">
        <f t="shared" si="0"/>
        <v>373471.55680000002</v>
      </c>
      <c r="H161" s="2">
        <f t="shared" si="1"/>
        <v>0.41000000003259629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296558.71000000002</v>
      </c>
      <c r="D162" s="1">
        <f>'PR-RAS'!E166</f>
        <v>320161</v>
      </c>
      <c r="E162" s="1">
        <v>0</v>
      </c>
      <c r="F162" s="1">
        <v>0</v>
      </c>
      <c r="G162" s="2">
        <f t="shared" si="0"/>
        <v>150837.79431</v>
      </c>
      <c r="H162" s="2">
        <f t="shared" si="1"/>
        <v>0.28999999997904524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159389.46</v>
      </c>
      <c r="D163" s="1">
        <f>'PR-RAS'!E167</f>
        <v>132659.38</v>
      </c>
      <c r="E163" s="1">
        <v>0</v>
      </c>
      <c r="F163" s="1">
        <v>0</v>
      </c>
      <c r="G163" s="2">
        <f t="shared" si="0"/>
        <v>68802.731639999998</v>
      </c>
      <c r="H163" s="2">
        <f t="shared" si="1"/>
        <v>0.83999999999650754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772834.76</v>
      </c>
      <c r="D165" s="1">
        <f>'PR-RAS'!E169</f>
        <v>530153.98</v>
      </c>
      <c r="E165" s="1">
        <v>0</v>
      </c>
      <c r="F165" s="1">
        <v>0</v>
      </c>
      <c r="G165" s="2">
        <f t="shared" si="0"/>
        <v>300635.40607999999</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81165.820000000007</v>
      </c>
      <c r="D166" s="1">
        <f>'PR-RAS'!E170</f>
        <v>59172.92</v>
      </c>
      <c r="E166" s="1">
        <v>0</v>
      </c>
      <c r="F166" s="1">
        <v>0</v>
      </c>
      <c r="G166" s="2">
        <f t="shared" si="0"/>
        <v>32919.423900000002</v>
      </c>
      <c r="H166" s="2">
        <f t="shared" si="1"/>
        <v>0.25999999999476131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137377.79</v>
      </c>
      <c r="D167" s="1">
        <f>'PR-RAS'!E171</f>
        <v>74508</v>
      </c>
      <c r="E167" s="1">
        <v>0</v>
      </c>
      <c r="F167" s="1">
        <v>0</v>
      </c>
      <c r="G167" s="2">
        <f t="shared" si="0"/>
        <v>47541.36914000001</v>
      </c>
      <c r="H167" s="2">
        <f t="shared" si="1"/>
        <v>0.20999999999185093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296649.78999999998</v>
      </c>
      <c r="D168" s="1">
        <f>'PR-RAS'!E172</f>
        <v>242439.94</v>
      </c>
      <c r="E168" s="1">
        <v>0</v>
      </c>
      <c r="F168" s="1">
        <v>0</v>
      </c>
      <c r="G168" s="2">
        <f t="shared" si="0"/>
        <v>130515.45488999999</v>
      </c>
      <c r="H168" s="2">
        <f t="shared" si="1"/>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245524.96</v>
      </c>
      <c r="D169" s="1">
        <f>'PR-RAS'!E173</f>
        <v>136103.51999999999</v>
      </c>
      <c r="E169" s="1">
        <v>0</v>
      </c>
      <c r="F169" s="1">
        <v>0</v>
      </c>
      <c r="G169" s="2">
        <f t="shared" si="0"/>
        <v>86978.97600000001</v>
      </c>
      <c r="H169" s="2">
        <f t="shared" si="1"/>
        <v>0.52000000001862645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9087.2800000000007</v>
      </c>
      <c r="D170" s="1">
        <f>'PR-RAS'!E174</f>
        <v>4501.6899999999996</v>
      </c>
      <c r="E170" s="1">
        <v>0</v>
      </c>
      <c r="F170" s="1">
        <v>0</v>
      </c>
      <c r="G170" s="2">
        <f t="shared" si="0"/>
        <v>3057.3215400000004</v>
      </c>
      <c r="H170" s="2">
        <f t="shared" si="1"/>
        <v>0.59000000000105501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3029.12</v>
      </c>
      <c r="D172" s="1">
        <f>'PR-RAS'!E176</f>
        <v>13427.91</v>
      </c>
      <c r="E172" s="1">
        <v>0</v>
      </c>
      <c r="F172" s="1">
        <v>0</v>
      </c>
      <c r="G172" s="2">
        <f t="shared" si="0"/>
        <v>5110.32474</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5129755.26</v>
      </c>
      <c r="D173" s="1">
        <f>'PR-RAS'!E177</f>
        <v>3320032.33</v>
      </c>
      <c r="E173" s="1">
        <v>0</v>
      </c>
      <c r="F173" s="1">
        <v>0</v>
      </c>
      <c r="G173" s="2">
        <f t="shared" si="0"/>
        <v>2024409.0262399998</v>
      </c>
      <c r="H173" s="2">
        <f t="shared" si="1"/>
        <v>0.58999999985098839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799597.21</v>
      </c>
      <c r="D174" s="1">
        <f>'PR-RAS'!E178</f>
        <v>133530.34</v>
      </c>
      <c r="E174" s="1">
        <v>0</v>
      </c>
      <c r="F174" s="1">
        <v>0</v>
      </c>
      <c r="G174" s="2">
        <f t="shared" si="0"/>
        <v>184531.81496999998</v>
      </c>
      <c r="H174" s="2">
        <f t="shared" si="1"/>
        <v>0.54999999995925464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456019.3</v>
      </c>
      <c r="D175" s="1">
        <f>'PR-RAS'!E179</f>
        <v>126837.81</v>
      </c>
      <c r="E175" s="1">
        <v>0</v>
      </c>
      <c r="F175" s="1">
        <v>0</v>
      </c>
      <c r="G175" s="2">
        <f t="shared" si="0"/>
        <v>123486.91607999998</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115621.23</v>
      </c>
      <c r="D176" s="1">
        <f>'PR-RAS'!E180</f>
        <v>92557.22</v>
      </c>
      <c r="E176" s="1">
        <v>0</v>
      </c>
      <c r="F176" s="1">
        <v>0</v>
      </c>
      <c r="G176" s="2">
        <f t="shared" si="0"/>
        <v>52628.742249999996</v>
      </c>
      <c r="H176" s="2">
        <f t="shared" si="1"/>
        <v>0.44999999999708962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263072.14</v>
      </c>
      <c r="D177" s="1">
        <f>'PR-RAS'!E181</f>
        <v>102687.98</v>
      </c>
      <c r="E177" s="1">
        <v>0</v>
      </c>
      <c r="F177" s="1">
        <v>0</v>
      </c>
      <c r="G177" s="2">
        <f t="shared" si="0"/>
        <v>82446.86559999999</v>
      </c>
      <c r="H177" s="2">
        <f t="shared" si="1"/>
        <v>0.16000000001804437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959060.24</v>
      </c>
      <c r="D178" s="1">
        <f>'PR-RAS'!E182</f>
        <v>1496456.04</v>
      </c>
      <c r="E178" s="1">
        <v>0</v>
      </c>
      <c r="F178" s="1">
        <v>0</v>
      </c>
      <c r="G178" s="2">
        <f t="shared" si="0"/>
        <v>699499.10063999996</v>
      </c>
      <c r="H178" s="2">
        <f t="shared" si="1"/>
        <v>0.28000000002793968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18556.169999999998</v>
      </c>
      <c r="D179" s="1">
        <f>'PR-RAS'!E183</f>
        <v>14012.46</v>
      </c>
      <c r="E179" s="1">
        <v>0</v>
      </c>
      <c r="F179" s="1">
        <v>0</v>
      </c>
      <c r="G179" s="2">
        <f t="shared" si="0"/>
        <v>8291.4340199999988</v>
      </c>
      <c r="H179" s="2">
        <f t="shared" si="1"/>
        <v>0.62999999999738066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2333041.71</v>
      </c>
      <c r="D180" s="1">
        <f>'PR-RAS'!E184</f>
        <v>1103300.3799999999</v>
      </c>
      <c r="E180" s="1">
        <v>0</v>
      </c>
      <c r="F180" s="1">
        <v>0</v>
      </c>
      <c r="G180" s="2">
        <f t="shared" si="0"/>
        <v>812596.00212999992</v>
      </c>
      <c r="H180" s="2">
        <f t="shared" si="1"/>
        <v>0.66999999992549419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108547.08</v>
      </c>
      <c r="D181" s="1">
        <f>'PR-RAS'!E185</f>
        <v>133720.65</v>
      </c>
      <c r="E181" s="1">
        <v>0</v>
      </c>
      <c r="F181" s="1">
        <v>0</v>
      </c>
      <c r="G181" s="2">
        <f t="shared" si="0"/>
        <v>67677.9084</v>
      </c>
      <c r="H181" s="2">
        <f t="shared" si="1"/>
        <v>0.430000000007567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76240.179999999993</v>
      </c>
      <c r="D182" s="1">
        <f>'PR-RAS'!E186</f>
        <v>116929.45</v>
      </c>
      <c r="E182" s="1">
        <v>0</v>
      </c>
      <c r="F182" s="1">
        <v>0</v>
      </c>
      <c r="G182" s="2">
        <f t="shared" si="0"/>
        <v>56127.933479999992</v>
      </c>
      <c r="H182" s="2">
        <f t="shared" si="1"/>
        <v>0.6299999999901047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29490.15</v>
      </c>
      <c r="D183" s="1">
        <f>'PR-RAS'!E187</f>
        <v>73793.240000000005</v>
      </c>
      <c r="E183" s="1">
        <v>0</v>
      </c>
      <c r="F183" s="1">
        <v>0</v>
      </c>
      <c r="G183" s="2">
        <f t="shared" si="0"/>
        <v>32227.946660000001</v>
      </c>
      <c r="H183" s="2">
        <f t="shared" si="1"/>
        <v>0.39000000000669388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857986.3899999999</v>
      </c>
      <c r="D184" s="1">
        <f>'PR-RAS'!E188</f>
        <v>427661.18</v>
      </c>
      <c r="E184" s="1">
        <v>0</v>
      </c>
      <c r="F184" s="1">
        <v>0</v>
      </c>
      <c r="G184" s="2">
        <f t="shared" si="0"/>
        <v>313535.50124999997</v>
      </c>
      <c r="H184" s="2">
        <f t="shared" si="1"/>
        <v>0.5699999998905696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19537.11</v>
      </c>
      <c r="D186" s="1">
        <f>'PR-RAS'!E190</f>
        <v>17856.330000000002</v>
      </c>
      <c r="E186" s="1">
        <v>0</v>
      </c>
      <c r="F186" s="1">
        <v>0</v>
      </c>
      <c r="G186" s="2">
        <f t="shared" si="0"/>
        <v>10221.20745</v>
      </c>
      <c r="H186" s="2">
        <f t="shared" si="1"/>
        <v>0.44000000000232831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86735.34</v>
      </c>
      <c r="D187" s="1">
        <f>'PR-RAS'!E191</f>
        <v>102245.58</v>
      </c>
      <c r="E187" s="1">
        <v>0</v>
      </c>
      <c r="F187" s="1">
        <v>0</v>
      </c>
      <c r="G187" s="2">
        <f t="shared" si="0"/>
        <v>54168.129000000001</v>
      </c>
      <c r="H187" s="2">
        <f t="shared" si="1"/>
        <v>0.75999999999476131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8812.32</v>
      </c>
      <c r="D188" s="1">
        <f>'PR-RAS'!E192</f>
        <v>27519.42</v>
      </c>
      <c r="E188" s="1">
        <v>0</v>
      </c>
      <c r="F188" s="1">
        <v>0</v>
      </c>
      <c r="G188" s="2">
        <f t="shared" si="0"/>
        <v>11940.16692</v>
      </c>
      <c r="H188" s="2">
        <f t="shared" si="1"/>
        <v>0.73999999999796273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33239.33</v>
      </c>
      <c r="D189" s="1">
        <f>'PR-RAS'!E193</f>
        <v>29016.18</v>
      </c>
      <c r="E189" s="1">
        <v>0</v>
      </c>
      <c r="F189" s="1">
        <v>0</v>
      </c>
      <c r="G189" s="2">
        <f t="shared" si="0"/>
        <v>17159.077720000001</v>
      </c>
      <c r="H189" s="2">
        <f t="shared" si="1"/>
        <v>0.51000000000203727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70568.42</v>
      </c>
      <c r="D190" s="1">
        <f>'PR-RAS'!E194</f>
        <v>33734.67</v>
      </c>
      <c r="E190" s="1">
        <v>0</v>
      </c>
      <c r="F190" s="1">
        <v>0</v>
      </c>
      <c r="G190" s="2">
        <f t="shared" si="0"/>
        <v>26089.136640000001</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639093.87</v>
      </c>
      <c r="D191" s="1">
        <f>'PR-RAS'!E195</f>
        <v>217289</v>
      </c>
      <c r="E191" s="1">
        <v>0</v>
      </c>
      <c r="F191" s="1">
        <v>0</v>
      </c>
      <c r="G191" s="2">
        <f t="shared" si="0"/>
        <v>203997.65530000001</v>
      </c>
      <c r="H191" s="2">
        <f t="shared" si="1"/>
        <v>0.13000000000465661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44551.85</v>
      </c>
      <c r="D192" s="1">
        <f>'PR-RAS'!E196</f>
        <v>47824.020000000004</v>
      </c>
      <c r="E192" s="1">
        <v>0</v>
      </c>
      <c r="F192" s="1">
        <v>0</v>
      </c>
      <c r="G192" s="2">
        <f t="shared" si="0"/>
        <v>26778.178990000004</v>
      </c>
      <c r="H192" s="2">
        <f t="shared" si="1"/>
        <v>0.17000000000552973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21.74</v>
      </c>
      <c r="D198" s="1">
        <f>'PR-RAS'!E202</f>
        <v>3560.23</v>
      </c>
      <c r="E198" s="1">
        <v>0</v>
      </c>
      <c r="F198" s="1">
        <v>0</v>
      </c>
      <c r="G198" s="2">
        <f t="shared" si="0"/>
        <v>1407.0134</v>
      </c>
      <c r="H198" s="2">
        <f t="shared" si="1"/>
        <v>0.49000000000001975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21.74</v>
      </c>
      <c r="D201" s="1">
        <f>'PR-RAS'!E205</f>
        <v>3560.23</v>
      </c>
      <c r="E201" s="1">
        <v>0</v>
      </c>
      <c r="F201" s="1">
        <v>0</v>
      </c>
      <c r="G201" s="2">
        <f t="shared" si="0"/>
        <v>1428.44</v>
      </c>
      <c r="H201" s="2">
        <f t="shared" si="1"/>
        <v>0.49000000000001975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44530.11</v>
      </c>
      <c r="D206" s="1">
        <f>'PR-RAS'!E210</f>
        <v>44263.79</v>
      </c>
      <c r="E206" s="1">
        <v>0</v>
      </c>
      <c r="F206" s="1">
        <v>0</v>
      </c>
      <c r="G206" s="2">
        <f t="shared" si="0"/>
        <v>27276.82645</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8315.73</v>
      </c>
      <c r="D207" s="1">
        <f>'PR-RAS'!E211</f>
        <v>20149.23</v>
      </c>
      <c r="E207" s="1">
        <v>0</v>
      </c>
      <c r="F207" s="1">
        <v>0</v>
      </c>
      <c r="G207" s="2">
        <f t="shared" si="0"/>
        <v>10014.523139999999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1828.91</v>
      </c>
      <c r="D208" s="1">
        <f>'PR-RAS'!E212</f>
        <v>763.22</v>
      </c>
      <c r="E208" s="1">
        <v>0</v>
      </c>
      <c r="F208" s="1">
        <v>0</v>
      </c>
      <c r="G208" s="2">
        <f t="shared" si="0"/>
        <v>694.55745000000002</v>
      </c>
      <c r="H208" s="2">
        <f t="shared" si="1"/>
        <v>0.30999999999994543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34385.47</v>
      </c>
      <c r="D209" s="1">
        <f>'PR-RAS'!E213</f>
        <v>23351.34</v>
      </c>
      <c r="E209" s="1">
        <v>0</v>
      </c>
      <c r="F209" s="1">
        <v>0</v>
      </c>
      <c r="G209" s="2">
        <f t="shared" si="0"/>
        <v>16866.335199999998</v>
      </c>
      <c r="H209" s="2">
        <f t="shared" si="1"/>
        <v>0.81000000000130967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32894.800000000003</v>
      </c>
      <c r="D220" s="1">
        <f>'PR-RAS'!E224</f>
        <v>167426.89000000001</v>
      </c>
      <c r="E220" s="1">
        <v>0</v>
      </c>
      <c r="F220" s="1">
        <v>0</v>
      </c>
      <c r="G220" s="2">
        <f t="shared" si="0"/>
        <v>80536.939020000005</v>
      </c>
      <c r="H220" s="2">
        <f t="shared" si="1"/>
        <v>0.30999999998311978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32894.800000000003</v>
      </c>
      <c r="D243" s="1">
        <f>'PR-RAS'!E247</f>
        <v>167426.89000000001</v>
      </c>
      <c r="E243" s="1">
        <v>0</v>
      </c>
      <c r="F243" s="1">
        <v>0</v>
      </c>
      <c r="G243" s="2">
        <f t="shared" si="0"/>
        <v>88995.156360000008</v>
      </c>
      <c r="H243" s="2">
        <f t="shared" si="1"/>
        <v>0.30999999998311978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32894.800000000003</v>
      </c>
      <c r="D246" s="1">
        <f>'PR-RAS'!E250</f>
        <v>167426.89000000001</v>
      </c>
      <c r="E246" s="1">
        <v>0</v>
      </c>
      <c r="F246" s="1">
        <v>0</v>
      </c>
      <c r="G246" s="2">
        <f t="shared" si="0"/>
        <v>90098.402100000007</v>
      </c>
      <c r="H246" s="2">
        <f t="shared" si="1"/>
        <v>0.30999999998311978</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54704.95</v>
      </c>
      <c r="D248" s="1">
        <f>'PR-RAS'!E252</f>
        <v>43031.29</v>
      </c>
      <c r="E248" s="1">
        <v>0</v>
      </c>
      <c r="F248" s="1">
        <v>0</v>
      </c>
      <c r="G248" s="2">
        <f t="shared" si="0"/>
        <v>34769.57991</v>
      </c>
      <c r="H248" s="2">
        <f t="shared" si="1"/>
        <v>0.3400000000037835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54704.95</v>
      </c>
      <c r="D255" s="1">
        <f>'PR-RAS'!E259</f>
        <v>43031.29</v>
      </c>
      <c r="E255" s="1">
        <v>0</v>
      </c>
      <c r="F255" s="1">
        <v>0</v>
      </c>
      <c r="G255" s="2">
        <f t="shared" si="0"/>
        <v>35754.952620000004</v>
      </c>
      <c r="H255" s="2">
        <f t="shared" si="1"/>
        <v>0.3400000000037835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54704.95</v>
      </c>
      <c r="D256" s="1">
        <f>'PR-RAS'!E260</f>
        <v>43031.29</v>
      </c>
      <c r="E256" s="1">
        <v>0</v>
      </c>
      <c r="F256" s="1">
        <v>0</v>
      </c>
      <c r="G256" s="2">
        <f t="shared" si="0"/>
        <v>35895.720150000001</v>
      </c>
      <c r="H256" s="2">
        <f t="shared" si="1"/>
        <v>0.3400000000037835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1675382.14</v>
      </c>
      <c r="D259" s="1">
        <f>'PR-RAS'!E263</f>
        <v>2746033.8600000003</v>
      </c>
      <c r="E259" s="1">
        <v>0</v>
      </c>
      <c r="F259" s="1">
        <v>0</v>
      </c>
      <c r="G259" s="2">
        <f t="shared" si="0"/>
        <v>1849202.06388</v>
      </c>
      <c r="H259" s="2">
        <f t="shared" si="1"/>
        <v>0.27999999956227839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1675382.14</v>
      </c>
      <c r="D260" s="1">
        <f>'PR-RAS'!E264</f>
        <v>2746033.8600000003</v>
      </c>
      <c r="E260" s="1">
        <v>0</v>
      </c>
      <c r="F260" s="1">
        <v>0</v>
      </c>
      <c r="G260" s="2">
        <f t="shared" si="0"/>
        <v>1856369.5137400001</v>
      </c>
      <c r="H260" s="2">
        <f t="shared" si="1"/>
        <v>0.27999999956227839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51393.96</v>
      </c>
      <c r="D261" s="1">
        <f>'PR-RAS'!E265</f>
        <v>140430.64000000001</v>
      </c>
      <c r="E261" s="1">
        <v>0</v>
      </c>
      <c r="F261" s="1">
        <v>0</v>
      </c>
      <c r="G261" s="2">
        <f t="shared" si="0"/>
        <v>86386.362400000013</v>
      </c>
      <c r="H261" s="2">
        <f t="shared" si="1"/>
        <v>0.39999999998690328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1623988.18</v>
      </c>
      <c r="D263" s="1">
        <f>'PR-RAS'!E267</f>
        <v>2605603.2200000002</v>
      </c>
      <c r="E263" s="1">
        <v>0</v>
      </c>
      <c r="F263" s="1">
        <v>0</v>
      </c>
      <c r="G263" s="2">
        <f t="shared" si="0"/>
        <v>1790820.9904400001</v>
      </c>
      <c r="H263" s="2">
        <f t="shared" si="1"/>
        <v>0.40000000013969839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22462815.370000001</v>
      </c>
      <c r="D285" s="1">
        <f>'PR-RAS'!E289</f>
        <v>23921832.849999998</v>
      </c>
      <c r="E285" s="1">
        <v>0</v>
      </c>
      <c r="F285" s="1">
        <v>0</v>
      </c>
      <c r="G285" s="2">
        <f t="shared" si="8"/>
        <v>19967040.623879995</v>
      </c>
      <c r="H285" s="2">
        <f t="shared" si="9"/>
        <v>0.52000000327825546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17997016.419999998</v>
      </c>
      <c r="D286" s="1">
        <f>'PR-RAS'!E290</f>
        <v>49153967.300000012</v>
      </c>
      <c r="E286" s="1">
        <v>0</v>
      </c>
      <c r="F286" s="1">
        <v>0</v>
      </c>
      <c r="G286" s="2">
        <f t="shared" si="8"/>
        <v>33146911.040700004</v>
      </c>
      <c r="H286" s="2">
        <f t="shared" si="9"/>
        <v>0.720000009983778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365627.23</v>
      </c>
      <c r="D288" s="1">
        <f>'PR-RAS'!E292</f>
        <v>0</v>
      </c>
      <c r="E288" s="1">
        <v>0</v>
      </c>
      <c r="F288" s="1">
        <v>0</v>
      </c>
      <c r="G288" s="2">
        <f t="shared" si="8"/>
        <v>104935.01500999999</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168247.52</v>
      </c>
      <c r="D290" s="1">
        <f>'PR-RAS'!E294</f>
        <v>236776.43</v>
      </c>
      <c r="E290" s="1">
        <v>0</v>
      </c>
      <c r="F290" s="1">
        <v>0</v>
      </c>
      <c r="G290" s="2">
        <f t="shared" si="8"/>
        <v>185480.30981999999</v>
      </c>
      <c r="H290" s="2">
        <f t="shared" si="9"/>
        <v>0.91000000000349246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158876.87</v>
      </c>
      <c r="D291" s="1">
        <f>'PR-RAS'!E295</f>
        <v>236668.18</v>
      </c>
      <c r="E291" s="1">
        <v>0</v>
      </c>
      <c r="F291" s="1">
        <v>0</v>
      </c>
      <c r="G291" s="2">
        <f t="shared" si="8"/>
        <v>183341.83669999999</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458.46</v>
      </c>
      <c r="D293" s="1">
        <f>'PR-RAS'!E298</f>
        <v>0</v>
      </c>
      <c r="E293" s="1">
        <v>0</v>
      </c>
      <c r="F293" s="1">
        <v>0</v>
      </c>
      <c r="G293" s="2">
        <f t="shared" si="8"/>
        <v>133.87031999999999</v>
      </c>
      <c r="H293" s="2">
        <f t="shared" si="9"/>
        <v>0.45999999999997954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458.46</v>
      </c>
      <c r="D306" s="1">
        <f>'PR-RAS'!E311</f>
        <v>0</v>
      </c>
      <c r="E306" s="1">
        <v>0</v>
      </c>
      <c r="F306" s="1">
        <v>0</v>
      </c>
      <c r="G306" s="2">
        <f t="shared" si="8"/>
        <v>139.83029999999999</v>
      </c>
      <c r="H306" s="2">
        <f t="shared" si="9"/>
        <v>0.45999999999997954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458.46</v>
      </c>
      <c r="D307" s="1">
        <f>'PR-RAS'!E312</f>
        <v>0</v>
      </c>
      <c r="E307" s="1">
        <v>0</v>
      </c>
      <c r="F307" s="1">
        <v>0</v>
      </c>
      <c r="G307" s="2">
        <f t="shared" si="8"/>
        <v>140.28876</v>
      </c>
      <c r="H307" s="2">
        <f t="shared" si="9"/>
        <v>0.45999999999997954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458.46</v>
      </c>
      <c r="D308" s="1">
        <f>'PR-RAS'!E313</f>
        <v>0</v>
      </c>
      <c r="E308" s="1">
        <v>0</v>
      </c>
      <c r="F308" s="1">
        <v>0</v>
      </c>
      <c r="G308" s="2">
        <f t="shared" si="8"/>
        <v>140.74722</v>
      </c>
      <c r="H308" s="2">
        <f t="shared" si="9"/>
        <v>0.45999999999997954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20106223.209999997</v>
      </c>
      <c r="D345" s="1">
        <f>'PR-RAS'!E350</f>
        <v>52569193.600000001</v>
      </c>
      <c r="E345" s="1">
        <v>0</v>
      </c>
      <c r="F345" s="1">
        <v>0</v>
      </c>
      <c r="G345" s="2">
        <f t="shared" si="8"/>
        <v>43084145.981039993</v>
      </c>
      <c r="H345" s="2">
        <f t="shared" si="9"/>
        <v>0.60999999567866325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9425.31</v>
      </c>
      <c r="E346" s="1">
        <v>0</v>
      </c>
      <c r="F346" s="1">
        <v>0</v>
      </c>
      <c r="G346" s="2">
        <f t="shared" si="8"/>
        <v>6503.4638999999988</v>
      </c>
      <c r="H346" s="2">
        <f t="shared" si="9"/>
        <v>0.30999999999949068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9425.31</v>
      </c>
      <c r="E351" s="1">
        <v>0</v>
      </c>
      <c r="F351" s="1">
        <v>0</v>
      </c>
      <c r="G351" s="2">
        <f t="shared" si="8"/>
        <v>6597.7169999999996</v>
      </c>
      <c r="H351" s="2">
        <f t="shared" si="9"/>
        <v>0.30999999999949068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9425.31</v>
      </c>
      <c r="E354" s="1">
        <v>0</v>
      </c>
      <c r="F354" s="1">
        <v>0</v>
      </c>
      <c r="G354" s="2">
        <f t="shared" si="8"/>
        <v>6654.2688599999992</v>
      </c>
      <c r="H354" s="2">
        <f t="shared" si="9"/>
        <v>0.30999999999949068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20106223.209999997</v>
      </c>
      <c r="D358" s="1">
        <f>'PR-RAS'!E363</f>
        <v>52559768.289999999</v>
      </c>
      <c r="E358" s="1">
        <v>0</v>
      </c>
      <c r="F358" s="1">
        <v>0</v>
      </c>
      <c r="G358" s="2">
        <f t="shared" si="8"/>
        <v>44705596.245029993</v>
      </c>
      <c r="H358" s="2">
        <f t="shared" si="9"/>
        <v>0.4999999962747097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16925626.890000001</v>
      </c>
      <c r="D359" s="1">
        <f>'PR-RAS'!E364</f>
        <v>49598184.82</v>
      </c>
      <c r="E359" s="1">
        <v>0</v>
      </c>
      <c r="F359" s="1">
        <v>0</v>
      </c>
      <c r="G359" s="2">
        <f t="shared" si="8"/>
        <v>41571674.757739998</v>
      </c>
      <c r="H359" s="2">
        <f t="shared" si="9"/>
        <v>0.28999999910593033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16925626.890000001</v>
      </c>
      <c r="D361" s="1">
        <f>'PR-RAS'!E366</f>
        <v>49598184.82</v>
      </c>
      <c r="E361" s="1">
        <v>0</v>
      </c>
      <c r="F361" s="1">
        <v>0</v>
      </c>
      <c r="G361" s="2">
        <f t="shared" si="8"/>
        <v>41803918.750799999</v>
      </c>
      <c r="H361" s="2">
        <f t="shared" si="9"/>
        <v>0.28999999910593033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3045631.76</v>
      </c>
      <c r="D364" s="1">
        <f>'PR-RAS'!E369</f>
        <v>2908647.2199999997</v>
      </c>
      <c r="E364" s="1">
        <v>0</v>
      </c>
      <c r="F364" s="1">
        <v>0</v>
      </c>
      <c r="G364" s="2">
        <f t="shared" si="8"/>
        <v>3217242.2105999994</v>
      </c>
      <c r="H364" s="2">
        <f t="shared" si="9"/>
        <v>0.4599999999627471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76099.679999999993</v>
      </c>
      <c r="D365" s="1">
        <f>'PR-RAS'!E370</f>
        <v>134554.07</v>
      </c>
      <c r="E365" s="1">
        <v>0</v>
      </c>
      <c r="F365" s="1">
        <v>0</v>
      </c>
      <c r="G365" s="2">
        <f t="shared" si="8"/>
        <v>125655.64648</v>
      </c>
      <c r="H365" s="2">
        <f t="shared" si="9"/>
        <v>0.39000000001396984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13213.28</v>
      </c>
      <c r="D366" s="1">
        <f>'PR-RAS'!E371</f>
        <v>18604.169999999998</v>
      </c>
      <c r="E366" s="1">
        <v>0</v>
      </c>
      <c r="F366" s="1">
        <v>0</v>
      </c>
      <c r="G366" s="2">
        <f t="shared" si="8"/>
        <v>18403.891299999999</v>
      </c>
      <c r="H366" s="2">
        <f t="shared" si="9"/>
        <v>0.44999999999890861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341537.02</v>
      </c>
      <c r="D368" s="1">
        <f>'PR-RAS'!E373</f>
        <v>2712620.64</v>
      </c>
      <c r="E368" s="1">
        <v>0</v>
      </c>
      <c r="F368" s="1">
        <v>0</v>
      </c>
      <c r="G368" s="2">
        <f t="shared" si="8"/>
        <v>2116407.6361000002</v>
      </c>
      <c r="H368" s="2">
        <f t="shared" si="9"/>
        <v>0.37999999988824129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2596697.84</v>
      </c>
      <c r="D369" s="1">
        <f>'PR-RAS'!E374</f>
        <v>19559.54</v>
      </c>
      <c r="E369" s="1">
        <v>0</v>
      </c>
      <c r="F369" s="1">
        <v>0</v>
      </c>
      <c r="G369" s="2">
        <f t="shared" si="8"/>
        <v>969980.62656</v>
      </c>
      <c r="H369" s="2">
        <f t="shared" si="9"/>
        <v>0.6200000001481385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18083.939999999999</v>
      </c>
      <c r="D371" s="1">
        <f>'PR-RAS'!E376</f>
        <v>23308.799999999999</v>
      </c>
      <c r="E371" s="1">
        <v>0</v>
      </c>
      <c r="F371" s="1">
        <v>0</v>
      </c>
      <c r="G371" s="2">
        <f t="shared" si="8"/>
        <v>23939.569799999997</v>
      </c>
      <c r="H371" s="2">
        <f t="shared" si="9"/>
        <v>0.26000000000203727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2556.38</v>
      </c>
      <c r="D378" s="1">
        <f>'PR-RAS'!E383</f>
        <v>52936.25</v>
      </c>
      <c r="E378" s="1">
        <v>0</v>
      </c>
      <c r="F378" s="1">
        <v>0</v>
      </c>
      <c r="G378" s="2">
        <f t="shared" si="8"/>
        <v>40877.687760000001</v>
      </c>
      <c r="H378" s="2">
        <f t="shared" si="9"/>
        <v>0.63000000000010914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2556.38</v>
      </c>
      <c r="D379" s="1">
        <f>'PR-RAS'!E384</f>
        <v>7497.75</v>
      </c>
      <c r="E379" s="1">
        <v>0</v>
      </c>
      <c r="F379" s="1">
        <v>0</v>
      </c>
      <c r="G379" s="2">
        <f t="shared" si="8"/>
        <v>6634.6106400000008</v>
      </c>
      <c r="H379" s="2">
        <f t="shared" si="9"/>
        <v>0.63000000000010914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45438.5</v>
      </c>
      <c r="E380" s="1">
        <v>0</v>
      </c>
      <c r="F380" s="1">
        <v>0</v>
      </c>
      <c r="G380" s="2">
        <f t="shared" si="8"/>
        <v>34442.383000000002</v>
      </c>
      <c r="H380" s="2">
        <f t="shared" si="9"/>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132408.18</v>
      </c>
      <c r="D386" s="1">
        <f>'PR-RAS'!E391</f>
        <v>0</v>
      </c>
      <c r="E386" s="1">
        <v>0</v>
      </c>
      <c r="F386" s="1">
        <v>0</v>
      </c>
      <c r="G386" s="2">
        <f t="shared" si="8"/>
        <v>50977.149299999997</v>
      </c>
      <c r="H386" s="2">
        <f t="shared" si="9"/>
        <v>0.17999999999301508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132408.18</v>
      </c>
      <c r="D388" s="1">
        <f>'PR-RAS'!E393</f>
        <v>0</v>
      </c>
      <c r="E388" s="1">
        <v>0</v>
      </c>
      <c r="F388" s="1">
        <v>0</v>
      </c>
      <c r="G388" s="2">
        <f t="shared" si="8"/>
        <v>51241.965660000002</v>
      </c>
      <c r="H388" s="2">
        <f t="shared" si="9"/>
        <v>0.17999999999301508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20105764.749999996</v>
      </c>
      <c r="D403" s="1">
        <f>'PR-RAS'!E408</f>
        <v>52569193.600000001</v>
      </c>
      <c r="E403" s="1">
        <v>0</v>
      </c>
      <c r="F403" s="1">
        <v>0</v>
      </c>
      <c r="G403" s="2">
        <f t="shared" si="8"/>
        <v>50348149.083900005</v>
      </c>
      <c r="H403" s="2">
        <f t="shared" si="9"/>
        <v>0.65000000223517418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1673634.09</v>
      </c>
      <c r="E405" s="1">
        <v>0</v>
      </c>
      <c r="F405" s="1">
        <v>0</v>
      </c>
      <c r="G405" s="2">
        <f t="shared" si="8"/>
        <v>1352296.3447200002</v>
      </c>
      <c r="H405" s="2">
        <f t="shared" si="9"/>
        <v>9.0000000083819032E-2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40460290.25</v>
      </c>
      <c r="D407" s="1">
        <f>'PR-RAS'!E412</f>
        <v>73075800.150000006</v>
      </c>
      <c r="E407" s="1">
        <v>0</v>
      </c>
      <c r="F407" s="1">
        <v>0</v>
      </c>
      <c r="G407" s="2">
        <f t="shared" si="8"/>
        <v>75764427.563300014</v>
      </c>
      <c r="H407" s="2">
        <f t="shared" si="9"/>
        <v>0.40000000596046448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42569038.579999998</v>
      </c>
      <c r="D408" s="1">
        <f>'PR-RAS'!E413</f>
        <v>76491026.450000003</v>
      </c>
      <c r="E408" s="1">
        <v>0</v>
      </c>
      <c r="F408" s="1">
        <v>0</v>
      </c>
      <c r="G408" s="2">
        <f t="shared" si="8"/>
        <v>79589294.232360005</v>
      </c>
      <c r="H408" s="2">
        <f t="shared" si="9"/>
        <v>0.87000000476837158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2108748.3299999982</v>
      </c>
      <c r="D410" s="1">
        <f>'PR-RAS'!E415</f>
        <v>3415226.299999997</v>
      </c>
      <c r="E410" s="1">
        <v>0</v>
      </c>
      <c r="F410" s="1">
        <v>0</v>
      </c>
      <c r="G410" s="2">
        <f t="shared" si="8"/>
        <v>3656133.1803699965</v>
      </c>
      <c r="H410" s="2">
        <f t="shared" si="9"/>
        <v>0.62999999523162842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365627.23</v>
      </c>
      <c r="D411" s="1">
        <f>'PR-RAS'!E416</f>
        <v>0</v>
      </c>
      <c r="E411" s="1">
        <v>0</v>
      </c>
      <c r="F411" s="1">
        <v>0</v>
      </c>
      <c r="G411" s="2">
        <f t="shared" si="8"/>
        <v>149907.16429999997</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1673634.09</v>
      </c>
      <c r="E412" s="1">
        <v>0</v>
      </c>
      <c r="F412" s="1">
        <v>0</v>
      </c>
      <c r="G412" s="2">
        <f t="shared" si="8"/>
        <v>1375727.2219799999</v>
      </c>
      <c r="H412" s="2">
        <f t="shared" si="9"/>
        <v>9.0000000083819032E-2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168247.52</v>
      </c>
      <c r="D413" s="1">
        <f>'PR-RAS'!E418</f>
        <v>236776.43</v>
      </c>
      <c r="E413" s="1">
        <v>0</v>
      </c>
      <c r="F413" s="1">
        <v>0</v>
      </c>
      <c r="G413" s="2">
        <f t="shared" si="8"/>
        <v>264421.75656000001</v>
      </c>
      <c r="H413" s="2">
        <f t="shared" si="9"/>
        <v>0.91000000000349246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70435.22</v>
      </c>
      <c r="D631" s="1">
        <f>'PR-RAS'!E637</f>
        <v>0</v>
      </c>
      <c r="E631" s="1">
        <v>0</v>
      </c>
      <c r="F631" s="1">
        <v>0</v>
      </c>
      <c r="G631" s="2">
        <f t="shared" si="10"/>
        <v>44374.188600000001</v>
      </c>
      <c r="H631" s="2">
        <f t="shared" si="11"/>
        <v>0.22000000000116415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40460290.25</v>
      </c>
      <c r="D633" s="1">
        <f>'PR-RAS'!E639</f>
        <v>73075800.150000006</v>
      </c>
      <c r="E633" s="1">
        <v>0</v>
      </c>
      <c r="F633" s="1">
        <v>0</v>
      </c>
      <c r="G633" s="2">
        <f t="shared" si="10"/>
        <v>117938714.8276</v>
      </c>
      <c r="H633" s="2">
        <f t="shared" si="11"/>
        <v>0.40000000596046448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42569038.579999998</v>
      </c>
      <c r="D634" s="1">
        <f>'PR-RAS'!E640</f>
        <v>76491026.450000003</v>
      </c>
      <c r="E634" s="1">
        <v>0</v>
      </c>
      <c r="F634" s="1">
        <v>0</v>
      </c>
      <c r="G634" s="2">
        <f t="shared" si="10"/>
        <v>123783840.90684001</v>
      </c>
      <c r="H634" s="2">
        <f t="shared" si="11"/>
        <v>0.87000000476837158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2108748.3299999982</v>
      </c>
      <c r="D636" s="1">
        <f>'PR-RAS'!E642</f>
        <v>3415226.299999997</v>
      </c>
      <c r="E636" s="1">
        <v>0</v>
      </c>
      <c r="F636" s="1">
        <v>0</v>
      </c>
      <c r="G636" s="2">
        <f t="shared" si="10"/>
        <v>5676392.5905499952</v>
      </c>
      <c r="H636" s="2">
        <f t="shared" si="11"/>
        <v>0.62999999523162842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436062.44999999995</v>
      </c>
      <c r="D637" s="1">
        <f>'PR-RAS'!E643</f>
        <v>0</v>
      </c>
      <c r="E637" s="1">
        <v>0</v>
      </c>
      <c r="F637" s="1">
        <v>0</v>
      </c>
      <c r="G637" s="2">
        <f t="shared" si="10"/>
        <v>277335.7182</v>
      </c>
      <c r="H637" s="2">
        <f t="shared" si="11"/>
        <v>0.44999999995343387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1673634.09</v>
      </c>
      <c r="E638" s="1">
        <v>0</v>
      </c>
      <c r="F638" s="1">
        <v>0</v>
      </c>
      <c r="G638" s="2">
        <f t="shared" si="10"/>
        <v>2132209.83066</v>
      </c>
      <c r="H638" s="2">
        <f t="shared" si="11"/>
        <v>9.0000000083819032E-2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1672685.8799999983</v>
      </c>
      <c r="D640" s="1">
        <f>'PR-RAS'!E646</f>
        <v>5088860.3899999969</v>
      </c>
      <c r="E640" s="1">
        <v>0</v>
      </c>
      <c r="F640" s="1">
        <v>0</v>
      </c>
      <c r="G640" s="2">
        <f t="shared" si="10"/>
        <v>7572409.8557399958</v>
      </c>
      <c r="H640" s="2">
        <f t="shared" si="11"/>
        <v>0.50999999861232936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1066061.44</v>
      </c>
      <c r="D641" s="1">
        <f>'PR-RAS'!E647</f>
        <v>1321901.45</v>
      </c>
      <c r="E641" s="1">
        <v>0</v>
      </c>
      <c r="F641" s="1">
        <v>0</v>
      </c>
      <c r="G641" s="2">
        <f t="shared" si="10"/>
        <v>2374313.1776000001</v>
      </c>
      <c r="H641" s="2">
        <f t="shared" si="11"/>
        <v>0.88999999989755452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1080937.02</v>
      </c>
      <c r="D642" s="1">
        <f>'PR-RAS'!E649</f>
        <v>3144461.97</v>
      </c>
      <c r="E642" s="1">
        <v>0</v>
      </c>
      <c r="F642" s="1">
        <v>0</v>
      </c>
      <c r="G642" s="2">
        <f t="shared" si="10"/>
        <v>4724080.8753600009</v>
      </c>
      <c r="H642" s="2">
        <f t="shared" si="11"/>
        <v>4.9999999813735485E-2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39415795.740000002</v>
      </c>
      <c r="D643" s="1">
        <f>'PR-RAS'!E650</f>
        <v>83318597.150000006</v>
      </c>
      <c r="E643" s="1">
        <v>0</v>
      </c>
      <c r="F643" s="1">
        <v>0</v>
      </c>
      <c r="G643" s="2">
        <f t="shared" si="10"/>
        <v>132286019.60568002</v>
      </c>
      <c r="H643" s="2">
        <f t="shared" si="11"/>
        <v>0.41000000387430191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37352270.789999999</v>
      </c>
      <c r="D644" s="1">
        <f>'PR-RAS'!E651</f>
        <v>81551219.780000001</v>
      </c>
      <c r="E644" s="1">
        <v>0</v>
      </c>
      <c r="F644" s="1">
        <v>0</v>
      </c>
      <c r="G644" s="2">
        <f t="shared" si="10"/>
        <v>128892378.75505</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3144461.9700000063</v>
      </c>
      <c r="D645" s="1">
        <f>'PR-RAS'!E652</f>
        <v>4911839.3400000036</v>
      </c>
      <c r="E645" s="1">
        <v>0</v>
      </c>
      <c r="F645" s="1">
        <v>0</v>
      </c>
      <c r="G645" s="2">
        <f t="shared" si="10"/>
        <v>8351482.578600009</v>
      </c>
      <c r="H645" s="2">
        <f t="shared" si="11"/>
        <v>0.36999999731779099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448</v>
      </c>
      <c r="D647" s="1">
        <f>'PR-RAS'!E654</f>
        <v>438</v>
      </c>
      <c r="E647" s="1">
        <v>0</v>
      </c>
      <c r="F647" s="1">
        <v>0</v>
      </c>
      <c r="G647" s="2">
        <f t="shared" si="10"/>
        <v>855.30399999999997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441</v>
      </c>
      <c r="D649" s="1">
        <f>'PR-RAS'!E656</f>
        <v>421</v>
      </c>
      <c r="E649" s="1">
        <v>0</v>
      </c>
      <c r="F649" s="1">
        <v>0</v>
      </c>
      <c r="G649" s="2">
        <f t="shared" si="10"/>
        <v>831.38400000000001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185121.41</v>
      </c>
      <c r="D663" s="1">
        <f>'PR-RAS'!E670</f>
        <v>791773.8</v>
      </c>
      <c r="E663" s="1">
        <v>0</v>
      </c>
      <c r="F663" s="1">
        <v>0</v>
      </c>
      <c r="G663" s="2">
        <f t="shared" si="10"/>
        <v>1170858.8846200001</v>
      </c>
      <c r="H663" s="2">
        <f t="shared" si="11"/>
        <v>0.60999999995692633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35652.65</v>
      </c>
      <c r="D688" s="1">
        <f>'PR-RAS'!E695</f>
        <v>47970.06</v>
      </c>
      <c r="E688" s="1">
        <v>0</v>
      </c>
      <c r="F688" s="1">
        <v>0</v>
      </c>
      <c r="G688" s="2">
        <f t="shared" si="10"/>
        <v>90404.232990000004</v>
      </c>
      <c r="H688" s="2">
        <f t="shared" si="11"/>
        <v>0.4099999999962165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203698.23</v>
      </c>
      <c r="D689" s="1">
        <f>'PR-RAS'!E696</f>
        <v>181036.11</v>
      </c>
      <c r="E689" s="1">
        <v>0</v>
      </c>
      <c r="F689" s="1">
        <v>0</v>
      </c>
      <c r="G689" s="2">
        <f t="shared" si="10"/>
        <v>389250.06959999993</v>
      </c>
      <c r="H689" s="2">
        <f t="shared" si="11"/>
        <v>0.33999999999650754</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704127.82</v>
      </c>
      <c r="D703" s="1">
        <f>'PR-RAS'!E710</f>
        <v>769765.69</v>
      </c>
      <c r="E703" s="1">
        <v>0</v>
      </c>
      <c r="F703" s="1">
        <v>0</v>
      </c>
      <c r="G703" s="2">
        <f t="shared" si="10"/>
        <v>1575048.7583999997</v>
      </c>
      <c r="H703" s="2">
        <f t="shared" si="11"/>
        <v>0.4900000001071021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11014.91</v>
      </c>
      <c r="D709" s="1">
        <f>'PR-RAS'!E716</f>
        <v>23093.72</v>
      </c>
      <c r="E709" s="1">
        <v>0</v>
      </c>
      <c r="F709" s="1">
        <v>0</v>
      </c>
      <c r="G709" s="2">
        <f t="shared" si="10"/>
        <v>40499.263800000001</v>
      </c>
      <c r="H709" s="2">
        <f t="shared" si="11"/>
        <v>0.36999999999898137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10621.89</v>
      </c>
      <c r="D710" s="1">
        <f>'PR-RAS'!E717</f>
        <v>13201.74</v>
      </c>
      <c r="E710" s="1">
        <v>0</v>
      </c>
      <c r="F710" s="1">
        <v>0</v>
      </c>
      <c r="G710" s="2">
        <f t="shared" si="10"/>
        <v>26250.987329999996</v>
      </c>
      <c r="H710" s="2">
        <f t="shared" si="11"/>
        <v>0.37000000000080036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296558.71000000002</v>
      </c>
      <c r="D711" s="1">
        <f>'PR-RAS'!E718</f>
        <v>320161</v>
      </c>
      <c r="E711" s="1">
        <v>0</v>
      </c>
      <c r="F711" s="1">
        <v>0</v>
      </c>
      <c r="G711" s="2">
        <f t="shared" si="10"/>
        <v>665185.30409999995</v>
      </c>
      <c r="H711" s="2">
        <f t="shared" si="11"/>
        <v>0.28999999997904524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18556.169999999998</v>
      </c>
      <c r="D713" s="1">
        <f>'PR-RAS'!E720</f>
        <v>9855.32</v>
      </c>
      <c r="E713" s="1">
        <v>0</v>
      </c>
      <c r="F713" s="1">
        <v>0</v>
      </c>
      <c r="G713" s="2">
        <f t="shared" si="10"/>
        <v>27245.968719999997</v>
      </c>
      <c r="H713" s="2">
        <f t="shared" si="11"/>
        <v>0.48999999999796273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871573.17</v>
      </c>
      <c r="D714" s="1">
        <f>'PR-RAS'!E721</f>
        <v>339226.59</v>
      </c>
      <c r="E714" s="1">
        <v>0</v>
      </c>
      <c r="F714" s="1">
        <v>0</v>
      </c>
      <c r="G714" s="2">
        <f t="shared" si="10"/>
        <v>1105168.78755</v>
      </c>
      <c r="H714" s="2">
        <f t="shared" si="11"/>
        <v>0.58000000001629815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263799.21000000002</v>
      </c>
      <c r="D715" s="1">
        <f>'PR-RAS'!E722</f>
        <v>286492.06</v>
      </c>
      <c r="E715" s="1">
        <v>0</v>
      </c>
      <c r="F715" s="1">
        <v>0</v>
      </c>
      <c r="G715" s="2">
        <f t="shared" si="10"/>
        <v>597463.29761999997</v>
      </c>
      <c r="H715" s="2">
        <f t="shared" si="11"/>
        <v>0.27000000001862645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72349.399999999994</v>
      </c>
      <c r="D716" s="1">
        <f>'PR-RAS'!E723</f>
        <v>144421.26</v>
      </c>
      <c r="E716" s="1">
        <v>0</v>
      </c>
      <c r="F716" s="1">
        <v>0</v>
      </c>
      <c r="G716" s="2">
        <f t="shared" si="10"/>
        <v>258252.22280000002</v>
      </c>
      <c r="H716" s="2">
        <f t="shared" si="11"/>
        <v>0.66000000000349246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21.74</v>
      </c>
      <c r="D735" s="1">
        <f>'PR-RAS'!E742</f>
        <v>3560.23</v>
      </c>
      <c r="E735" s="1">
        <v>0</v>
      </c>
      <c r="F735" s="1">
        <v>0</v>
      </c>
      <c r="G735" s="2">
        <f t="shared" si="10"/>
        <v>5242.3747999999996</v>
      </c>
      <c r="H735" s="2">
        <f t="shared" si="11"/>
        <v>0.49000000000001975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54704.95</v>
      </c>
      <c r="D812" s="1">
        <f>'PR-RAS'!E819</f>
        <v>43031.29</v>
      </c>
      <c r="E812" s="1">
        <v>0</v>
      </c>
      <c r="F812" s="1">
        <v>0</v>
      </c>
      <c r="G812" s="2">
        <f t="shared" si="18"/>
        <v>114162.46683</v>
      </c>
      <c r="H812" s="2">
        <f t="shared" si="19"/>
        <v>0.3400000000037835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44473529.170000009</v>
      </c>
      <c r="D984" s="6">
        <f>BILANCA!E6</f>
        <v>95416132.660000026</v>
      </c>
      <c r="E984" s="6">
        <v>0</v>
      </c>
      <c r="F984" s="6">
        <v>0</v>
      </c>
      <c r="G984" s="7">
        <f t="shared" ref="G984:G1241" si="22">B984/1000*C984+B984/500*D984</f>
        <v>235305.79449000006</v>
      </c>
      <c r="H984" s="7">
        <f t="shared" si="19"/>
        <v>0.50999998301267624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38861189.520000011</v>
      </c>
      <c r="D985" s="1">
        <f>BILANCA!E7</f>
        <v>88500173.790000021</v>
      </c>
      <c r="E985" s="1">
        <v>0</v>
      </c>
      <c r="F985" s="1">
        <v>0</v>
      </c>
      <c r="G985" s="2">
        <f t="shared" si="22"/>
        <v>431723.07420000015</v>
      </c>
      <c r="H985" s="2">
        <f t="shared" si="19"/>
        <v>0.68999996781349182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832694.70000000007</v>
      </c>
      <c r="D986" s="1">
        <f>BILANCA!E8</f>
        <v>820769.08000000007</v>
      </c>
      <c r="E986" s="1">
        <v>0</v>
      </c>
      <c r="F986" s="1">
        <v>0</v>
      </c>
      <c r="G986" s="2">
        <f t="shared" si="22"/>
        <v>7422.6985800000002</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797651.01</v>
      </c>
      <c r="D987" s="1">
        <f>BILANCA!E9</f>
        <v>797651.01</v>
      </c>
      <c r="E987" s="1">
        <v>0</v>
      </c>
      <c r="F987" s="1">
        <v>0</v>
      </c>
      <c r="G987" s="2">
        <f t="shared" si="22"/>
        <v>9571.8121200000005</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314124.09000000003</v>
      </c>
      <c r="D988" s="1">
        <f>BILANCA!E10</f>
        <v>311864.5</v>
      </c>
      <c r="E988" s="1">
        <v>0</v>
      </c>
      <c r="F988" s="1">
        <v>0</v>
      </c>
      <c r="G988" s="2">
        <f t="shared" si="22"/>
        <v>4689.2654499999999</v>
      </c>
      <c r="H988" s="2">
        <f t="shared" si="19"/>
        <v>0.59000000002561137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279080.40000000002</v>
      </c>
      <c r="D989" s="1">
        <f>BILANCA!E11</f>
        <v>288746.43</v>
      </c>
      <c r="E989" s="1">
        <v>0</v>
      </c>
      <c r="F989" s="1">
        <v>0</v>
      </c>
      <c r="G989" s="2">
        <f t="shared" si="22"/>
        <v>5139.4395599999998</v>
      </c>
      <c r="H989" s="2">
        <f t="shared" si="19"/>
        <v>0.83000000001629815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37737303.120000005</v>
      </c>
      <c r="D990" s="1">
        <f>BILANCA!E12</f>
        <v>87421699.810000017</v>
      </c>
      <c r="E990" s="1">
        <v>0</v>
      </c>
      <c r="F990" s="1">
        <v>0</v>
      </c>
      <c r="G990" s="2">
        <f t="shared" si="22"/>
        <v>1488064.9191800002</v>
      </c>
      <c r="H990" s="2">
        <f t="shared" si="19"/>
        <v>0.3099999874830246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31590162.100000001</v>
      </c>
      <c r="D991" s="1">
        <f>BILANCA!E13</f>
        <v>80383091.640000015</v>
      </c>
      <c r="E991" s="1">
        <v>0</v>
      </c>
      <c r="F991" s="1">
        <v>0</v>
      </c>
      <c r="G991" s="2">
        <f t="shared" si="22"/>
        <v>1538850.7630400001</v>
      </c>
      <c r="H991" s="2">
        <f t="shared" si="19"/>
        <v>0.45999998599290848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18368.490000000002</v>
      </c>
      <c r="D992" s="1">
        <f>BILANCA!E14</f>
        <v>18368.490000000002</v>
      </c>
      <c r="E992" s="1">
        <v>0</v>
      </c>
      <c r="F992" s="1">
        <v>0</v>
      </c>
      <c r="G992" s="2">
        <f t="shared" si="22"/>
        <v>495.94922999999994</v>
      </c>
      <c r="H992" s="2">
        <f t="shared" si="19"/>
        <v>0.98000000000320142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41278350.609999999</v>
      </c>
      <c r="D993" s="1">
        <f>BILANCA!E15</f>
        <v>90876535.430000007</v>
      </c>
      <c r="E993" s="1">
        <v>0</v>
      </c>
      <c r="F993" s="1">
        <v>0</v>
      </c>
      <c r="G993" s="2">
        <f t="shared" si="22"/>
        <v>2230314.2147000004</v>
      </c>
      <c r="H993" s="2">
        <f t="shared" si="19"/>
        <v>0.82000000774860382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125577.14</v>
      </c>
      <c r="D995" s="1">
        <f>BILANCA!E17</f>
        <v>103235.26</v>
      </c>
      <c r="E995" s="1">
        <v>0</v>
      </c>
      <c r="F995" s="1">
        <v>0</v>
      </c>
      <c r="G995" s="2">
        <f t="shared" si="22"/>
        <v>3984.5719200000003</v>
      </c>
      <c r="H995" s="2">
        <f t="shared" si="19"/>
        <v>0.39999999999417923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9832134.1400000006</v>
      </c>
      <c r="D996" s="1">
        <f>BILANCA!E18</f>
        <v>10615047.539999999</v>
      </c>
      <c r="E996" s="1">
        <v>0</v>
      </c>
      <c r="F996" s="1">
        <v>0</v>
      </c>
      <c r="G996" s="2">
        <f t="shared" si="22"/>
        <v>403808.97985999996</v>
      </c>
      <c r="H996" s="2">
        <f t="shared" si="19"/>
        <v>0.60000000149011612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5807728.6199999973</v>
      </c>
      <c r="D997" s="1">
        <f>BILANCA!E19</f>
        <v>6780158.3600000031</v>
      </c>
      <c r="E997" s="1">
        <v>0</v>
      </c>
      <c r="F997" s="1">
        <v>0</v>
      </c>
      <c r="G997" s="2">
        <f t="shared" si="22"/>
        <v>271152.63476000004</v>
      </c>
      <c r="H997" s="2">
        <f t="shared" si="19"/>
        <v>0.74000000581145287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4411595.6500000004</v>
      </c>
      <c r="D998" s="1">
        <f>BILANCA!E20</f>
        <v>4419323.4800000004</v>
      </c>
      <c r="E998" s="1">
        <v>0</v>
      </c>
      <c r="F998" s="1">
        <v>0</v>
      </c>
      <c r="G998" s="2">
        <f t="shared" si="22"/>
        <v>198753.63915</v>
      </c>
      <c r="H998" s="2">
        <f t="shared" si="19"/>
        <v>0.83000000007450581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424201.98</v>
      </c>
      <c r="D999" s="1">
        <f>BILANCA!E21</f>
        <v>438463.15</v>
      </c>
      <c r="E999" s="1">
        <v>0</v>
      </c>
      <c r="F999" s="1">
        <v>0</v>
      </c>
      <c r="G999" s="2">
        <f t="shared" si="22"/>
        <v>20818.052480000002</v>
      </c>
      <c r="H999" s="2">
        <f t="shared" si="19"/>
        <v>0.17000000004190952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258170.52</v>
      </c>
      <c r="D1000" s="1">
        <f>BILANCA!E22</f>
        <v>232426.41</v>
      </c>
      <c r="E1000" s="1">
        <v>0</v>
      </c>
      <c r="F1000" s="1">
        <v>0</v>
      </c>
      <c r="G1000" s="2">
        <f t="shared" si="22"/>
        <v>12291.396780000001</v>
      </c>
      <c r="H1000" s="2">
        <f t="shared" si="19"/>
        <v>0.89000000001396984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10742507.550000001</v>
      </c>
      <c r="D1001" s="1">
        <f>BILANCA!E23</f>
        <v>13632626.77</v>
      </c>
      <c r="E1001" s="1">
        <v>0</v>
      </c>
      <c r="F1001" s="1">
        <v>0</v>
      </c>
      <c r="G1001" s="2">
        <f t="shared" si="22"/>
        <v>684139.69961999985</v>
      </c>
      <c r="H1001" s="2">
        <f t="shared" si="19"/>
        <v>0.67999999970197678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7615411.5199999996</v>
      </c>
      <c r="D1002" s="1">
        <f>BILANCA!E24</f>
        <v>7622093.3899999997</v>
      </c>
      <c r="E1002" s="1">
        <v>0</v>
      </c>
      <c r="F1002" s="1">
        <v>0</v>
      </c>
      <c r="G1002" s="2">
        <f t="shared" si="22"/>
        <v>434332.36769999994</v>
      </c>
      <c r="H1002" s="2">
        <f t="shared" si="19"/>
        <v>0.87000000011175871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573964.81999999995</v>
      </c>
      <c r="D1004" s="1">
        <f>BILANCA!E26</f>
        <v>578980.72</v>
      </c>
      <c r="E1004" s="1">
        <v>0</v>
      </c>
      <c r="F1004" s="1">
        <v>0</v>
      </c>
      <c r="G1004" s="2">
        <f t="shared" si="22"/>
        <v>36370.451459999997</v>
      </c>
      <c r="H1004" s="2">
        <f t="shared" si="19"/>
        <v>0.46000000007916242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18218123.420000002</v>
      </c>
      <c r="D1006" s="1">
        <f>BILANCA!E28</f>
        <v>20143755.559999999</v>
      </c>
      <c r="E1006" s="1">
        <v>0</v>
      </c>
      <c r="F1006" s="1">
        <v>0</v>
      </c>
      <c r="G1006" s="2">
        <f t="shared" si="22"/>
        <v>1345629.59442</v>
      </c>
      <c r="H1006" s="2">
        <f t="shared" si="19"/>
        <v>0.86000000312924385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14012.569999999992</v>
      </c>
      <c r="D1007" s="1">
        <f>BILANCA!E29</f>
        <v>2001.7899999999936</v>
      </c>
      <c r="E1007" s="1">
        <v>0</v>
      </c>
      <c r="F1007" s="1">
        <v>0</v>
      </c>
      <c r="G1007" s="2">
        <f t="shared" si="22"/>
        <v>432.38759999999951</v>
      </c>
      <c r="H1007" s="2">
        <f t="shared" si="19"/>
        <v>0.64000000001396984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118432.81</v>
      </c>
      <c r="D1008" s="1">
        <f>BILANCA!E30</f>
        <v>118432.81</v>
      </c>
      <c r="E1008" s="1">
        <v>0</v>
      </c>
      <c r="F1008" s="1">
        <v>0</v>
      </c>
      <c r="G1008" s="2">
        <f t="shared" si="22"/>
        <v>8882.4607500000002</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104420.24</v>
      </c>
      <c r="D1012" s="1">
        <f>BILANCA!E34</f>
        <v>116431.02</v>
      </c>
      <c r="E1012" s="1">
        <v>0</v>
      </c>
      <c r="F1012" s="1">
        <v>0</v>
      </c>
      <c r="G1012" s="2">
        <f t="shared" si="22"/>
        <v>9781.1861200000003</v>
      </c>
      <c r="H1012" s="2">
        <f t="shared" si="19"/>
        <v>0.26000000000931323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77337.450000000012</v>
      </c>
      <c r="D1013" s="1">
        <f>BILANCA!E35</f>
        <v>74944.349999999977</v>
      </c>
      <c r="E1013" s="1">
        <v>0</v>
      </c>
      <c r="F1013" s="1">
        <v>0</v>
      </c>
      <c r="G1013" s="2">
        <f t="shared" si="22"/>
        <v>6816.7844999999979</v>
      </c>
      <c r="H1013" s="2">
        <f t="shared" si="19"/>
        <v>0.79999999998835847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450083.56</v>
      </c>
      <c r="D1014" s="1">
        <f>BILANCA!E36</f>
        <v>441024.44</v>
      </c>
      <c r="E1014" s="1">
        <v>0</v>
      </c>
      <c r="F1014" s="1">
        <v>0</v>
      </c>
      <c r="G1014" s="2">
        <f t="shared" si="22"/>
        <v>41296.105640000002</v>
      </c>
      <c r="H1014" s="2">
        <f t="shared" si="19"/>
        <v>0.88000000000465661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38489.620000000003</v>
      </c>
      <c r="D1017" s="1">
        <f>BILANCA!E39</f>
        <v>38489.620000000003</v>
      </c>
      <c r="E1017" s="1">
        <v>0</v>
      </c>
      <c r="F1017" s="1">
        <v>0</v>
      </c>
      <c r="G1017" s="2">
        <f t="shared" si="22"/>
        <v>3925.9412400000006</v>
      </c>
      <c r="H1017" s="2">
        <f t="shared" si="19"/>
        <v>0.75999999999476131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411235.73</v>
      </c>
      <c r="D1018" s="1">
        <f>BILANCA!E40</f>
        <v>404569.71</v>
      </c>
      <c r="E1018" s="1">
        <v>0</v>
      </c>
      <c r="F1018" s="1">
        <v>0</v>
      </c>
      <c r="G1018" s="2">
        <f t="shared" si="22"/>
        <v>42713.130250000002</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248062.38</v>
      </c>
      <c r="D1023" s="1">
        <f>BILANCA!E45</f>
        <v>181503.67000000004</v>
      </c>
      <c r="E1023" s="1">
        <v>0</v>
      </c>
      <c r="F1023" s="1">
        <v>0</v>
      </c>
      <c r="G1023" s="2">
        <f t="shared" si="22"/>
        <v>24442.788800000006</v>
      </c>
      <c r="H1023" s="2">
        <f t="shared" si="19"/>
        <v>0.7099999999627471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534280.23</v>
      </c>
      <c r="D1025" s="1">
        <f>BILANCA!E47</f>
        <v>576503.67000000004</v>
      </c>
      <c r="E1025" s="1">
        <v>0</v>
      </c>
      <c r="F1025" s="1">
        <v>0</v>
      </c>
      <c r="G1025" s="2">
        <f t="shared" si="22"/>
        <v>70866.077940000003</v>
      </c>
      <c r="H1025" s="2">
        <f t="shared" si="19"/>
        <v>0.55999999993946403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21690.12</v>
      </c>
      <c r="D1026" s="1">
        <f>BILANCA!E48</f>
        <v>21690.12</v>
      </c>
      <c r="E1026" s="1">
        <v>0</v>
      </c>
      <c r="F1026" s="1">
        <v>0</v>
      </c>
      <c r="G1026" s="2">
        <f t="shared" si="22"/>
        <v>2798.0254799999998</v>
      </c>
      <c r="H1026" s="2">
        <f t="shared" si="19"/>
        <v>0.23999999999796273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307907.96999999997</v>
      </c>
      <c r="D1028" s="1">
        <f>BILANCA!E50</f>
        <v>416690.12</v>
      </c>
      <c r="E1028" s="1">
        <v>0</v>
      </c>
      <c r="F1028" s="1">
        <v>0</v>
      </c>
      <c r="G1028" s="2">
        <f t="shared" si="22"/>
        <v>51357.96944999999</v>
      </c>
      <c r="H1028" s="2">
        <f t="shared" si="19"/>
        <v>0.15000000002328306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139535.73000000001</v>
      </c>
      <c r="D1032" s="1">
        <f>BILANCA!E54</f>
        <v>142452.04999999999</v>
      </c>
      <c r="E1032" s="1">
        <v>0</v>
      </c>
      <c r="F1032" s="1">
        <v>0</v>
      </c>
      <c r="G1032" s="2">
        <f t="shared" si="22"/>
        <v>20797.551670000001</v>
      </c>
      <c r="H1032" s="2">
        <f t="shared" si="19"/>
        <v>0.31999999997788109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139535.73000000001</v>
      </c>
      <c r="D1033" s="1">
        <f>BILANCA!E55</f>
        <v>142452.04999999999</v>
      </c>
      <c r="E1033" s="1">
        <v>0</v>
      </c>
      <c r="F1033" s="1">
        <v>0</v>
      </c>
      <c r="G1033" s="2">
        <f t="shared" si="22"/>
        <v>21221.9915</v>
      </c>
      <c r="H1033" s="2">
        <f t="shared" si="19"/>
        <v>0.31999999997788109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131345.39000000001</v>
      </c>
      <c r="D1034" s="1">
        <f>BILANCA!E56</f>
        <v>83041.009999999995</v>
      </c>
      <c r="E1034" s="1">
        <v>0</v>
      </c>
      <c r="F1034" s="1">
        <v>0</v>
      </c>
      <c r="G1034" s="2">
        <f t="shared" si="22"/>
        <v>15168.797909999998</v>
      </c>
      <c r="H1034" s="2">
        <f t="shared" si="19"/>
        <v>0.40000000000873115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131345.39000000001</v>
      </c>
      <c r="D1036" s="1">
        <f>BILANCA!E58</f>
        <v>83041.009999999995</v>
      </c>
      <c r="E1036" s="1">
        <v>0</v>
      </c>
      <c r="F1036" s="1">
        <v>0</v>
      </c>
      <c r="G1036" s="2">
        <f t="shared" si="22"/>
        <v>15763.652730000002</v>
      </c>
      <c r="H1036" s="2">
        <f t="shared" si="19"/>
        <v>0.40000000000873115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159846.31</v>
      </c>
      <c r="D1041" s="1">
        <f>BILANCA!E63</f>
        <v>174663.89</v>
      </c>
      <c r="E1041" s="1">
        <v>0</v>
      </c>
      <c r="F1041" s="1">
        <v>0</v>
      </c>
      <c r="G1041" s="2">
        <f t="shared" si="22"/>
        <v>29532.097220000003</v>
      </c>
      <c r="H1041" s="2">
        <f t="shared" si="19"/>
        <v>0.41999999998370185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159846.31</v>
      </c>
      <c r="D1045" s="1">
        <f>BILANCA!E67</f>
        <v>174663.89</v>
      </c>
      <c r="E1045" s="1">
        <v>0</v>
      </c>
      <c r="F1045" s="1">
        <v>0</v>
      </c>
      <c r="G1045" s="2">
        <f t="shared" si="22"/>
        <v>31568.793580000001</v>
      </c>
      <c r="H1045" s="2">
        <f t="shared" si="19"/>
        <v>0.41999999998370185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5612339.6499999985</v>
      </c>
      <c r="D1046" s="1">
        <f>BILANCA!E68</f>
        <v>6915958.8700000001</v>
      </c>
      <c r="E1046" s="1">
        <v>0</v>
      </c>
      <c r="F1046" s="1">
        <v>0</v>
      </c>
      <c r="G1046" s="2">
        <f t="shared" si="22"/>
        <v>1224988.21557</v>
      </c>
      <c r="H1046" s="2">
        <f t="shared" si="19"/>
        <v>0.48000000137835741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3144461.9699999997</v>
      </c>
      <c r="D1047" s="1">
        <f>BILANCA!E69</f>
        <v>4911839.34</v>
      </c>
      <c r="E1047" s="1">
        <v>0</v>
      </c>
      <c r="F1047" s="1">
        <v>0</v>
      </c>
      <c r="G1047" s="2">
        <f t="shared" si="22"/>
        <v>829961.00159999996</v>
      </c>
      <c r="H1047" s="2">
        <f t="shared" si="19"/>
        <v>0.37000000011175871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3143949.92</v>
      </c>
      <c r="D1048" s="1">
        <f>BILANCA!E70</f>
        <v>4911460.72</v>
      </c>
      <c r="E1048" s="1">
        <v>0</v>
      </c>
      <c r="F1048" s="1">
        <v>0</v>
      </c>
      <c r="G1048" s="2">
        <f t="shared" si="22"/>
        <v>842846.63839999994</v>
      </c>
      <c r="H1048" s="2">
        <f t="shared" si="19"/>
        <v>0.36000000033527613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3143949.92</v>
      </c>
      <c r="D1050" s="1">
        <f>BILANCA!E72</f>
        <v>4911460.72</v>
      </c>
      <c r="E1050" s="1">
        <v>0</v>
      </c>
      <c r="F1050" s="1">
        <v>0</v>
      </c>
      <c r="G1050" s="2">
        <f t="shared" si="22"/>
        <v>868780.38112000003</v>
      </c>
      <c r="H1050" s="2">
        <f t="shared" si="19"/>
        <v>0.36000000033527613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512.04999999999995</v>
      </c>
      <c r="D1054" s="1">
        <f>BILANCA!E76</f>
        <v>378.62</v>
      </c>
      <c r="E1054" s="1">
        <v>0</v>
      </c>
      <c r="F1054" s="1">
        <v>0</v>
      </c>
      <c r="G1054" s="2">
        <f t="shared" si="22"/>
        <v>90.119589999999988</v>
      </c>
      <c r="H1054" s="2">
        <f t="shared" si="19"/>
        <v>0.42999999999994998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971761.15</v>
      </c>
      <c r="D1056" s="1">
        <f>BILANCA!E78</f>
        <v>155229.78</v>
      </c>
      <c r="E1056" s="1">
        <v>0</v>
      </c>
      <c r="F1056" s="1">
        <v>0</v>
      </c>
      <c r="G1056" s="2">
        <f t="shared" si="22"/>
        <v>93602.111829999994</v>
      </c>
      <c r="H1056" s="2">
        <f t="shared" si="19"/>
        <v>0.37000000002444722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8969.41</v>
      </c>
      <c r="D1060" s="1">
        <f>BILANCA!E82</f>
        <v>8969.41</v>
      </c>
      <c r="E1060" s="1">
        <v>0</v>
      </c>
      <c r="F1060" s="1">
        <v>0</v>
      </c>
      <c r="G1060" s="2">
        <f t="shared" si="22"/>
        <v>2071.9337099999998</v>
      </c>
      <c r="H1060" s="2">
        <f t="shared" si="19"/>
        <v>0.81999999999970896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1100</v>
      </c>
      <c r="E1061" s="1">
        <v>0</v>
      </c>
      <c r="F1061" s="1">
        <v>0</v>
      </c>
      <c r="G1061" s="2">
        <f t="shared" si="22"/>
        <v>171.6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962791.74</v>
      </c>
      <c r="D1064" s="1">
        <f>BILANCA!E86</f>
        <v>145160.37</v>
      </c>
      <c r="E1064" s="1">
        <v>0</v>
      </c>
      <c r="F1064" s="1">
        <v>0</v>
      </c>
      <c r="G1064" s="2">
        <f t="shared" si="22"/>
        <v>101502.11088000001</v>
      </c>
      <c r="H1064" s="2">
        <f t="shared" si="19"/>
        <v>0.63000000000465661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48806.98</v>
      </c>
      <c r="D1096" s="1">
        <f>BILANCA!E118</f>
        <v>48806.98</v>
      </c>
      <c r="E1096" s="1">
        <v>0</v>
      </c>
      <c r="F1096" s="1">
        <v>0</v>
      </c>
      <c r="G1096" s="2">
        <f t="shared" si="22"/>
        <v>16545.566220000001</v>
      </c>
      <c r="H1096" s="2">
        <f t="shared" si="23"/>
        <v>3.9999999993597157E-2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48806.98</v>
      </c>
      <c r="D1097" s="1">
        <f>BILANCA!E119</f>
        <v>48806.98</v>
      </c>
      <c r="E1097" s="1">
        <v>0</v>
      </c>
      <c r="F1097" s="1">
        <v>0</v>
      </c>
      <c r="G1097" s="2">
        <f t="shared" si="22"/>
        <v>16691.987160000004</v>
      </c>
      <c r="H1097" s="2">
        <f t="shared" si="23"/>
        <v>3.9999999993597157E-2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48806.98</v>
      </c>
      <c r="D1103" s="1">
        <f>BILANCA!E125</f>
        <v>48806.98</v>
      </c>
      <c r="E1103" s="1">
        <v>0</v>
      </c>
      <c r="F1103" s="1">
        <v>0</v>
      </c>
      <c r="G1103" s="2">
        <f t="shared" si="22"/>
        <v>17570.5128</v>
      </c>
      <c r="H1103" s="2">
        <f t="shared" si="23"/>
        <v>3.9999999993597157E-2</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187431.97</v>
      </c>
      <c r="D1112" s="1">
        <f>BILANCA!E134</f>
        <v>187431.97</v>
      </c>
      <c r="E1112" s="1">
        <v>0</v>
      </c>
      <c r="F1112" s="1">
        <v>0</v>
      </c>
      <c r="G1112" s="2">
        <f t="shared" si="22"/>
        <v>72536.172390000007</v>
      </c>
      <c r="H1112" s="2">
        <f t="shared" si="23"/>
        <v>5.9999999997671694E-2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187431.97</v>
      </c>
      <c r="D1113" s="1">
        <f>BILANCA!E135</f>
        <v>187431.97</v>
      </c>
      <c r="E1113" s="1">
        <v>0</v>
      </c>
      <c r="F1113" s="1">
        <v>0</v>
      </c>
      <c r="G1113" s="2">
        <f t="shared" si="22"/>
        <v>73098.468300000008</v>
      </c>
      <c r="H1113" s="2">
        <f t="shared" si="23"/>
        <v>5.9999999997671694E-2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187431.97</v>
      </c>
      <c r="D1119" s="1">
        <f>BILANCA!E141</f>
        <v>187431.97</v>
      </c>
      <c r="E1119" s="1">
        <v>0</v>
      </c>
      <c r="F1119" s="1">
        <v>0</v>
      </c>
      <c r="G1119" s="2">
        <f t="shared" si="22"/>
        <v>76472.243760000012</v>
      </c>
      <c r="H1119" s="2">
        <f t="shared" si="23"/>
        <v>5.9999999997671694E-2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193816.08999999997</v>
      </c>
      <c r="D1124" s="1">
        <f>BILANCA!E146</f>
        <v>290749.34999999998</v>
      </c>
      <c r="E1124" s="1">
        <v>0</v>
      </c>
      <c r="F1124" s="1">
        <v>0</v>
      </c>
      <c r="G1124" s="2">
        <f t="shared" si="22"/>
        <v>109319.38538999998</v>
      </c>
      <c r="H1124" s="2">
        <f t="shared" si="23"/>
        <v>0.43999999994412065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2654.46</v>
      </c>
      <c r="D1137" s="1">
        <f>BILANCA!E159</f>
        <v>0</v>
      </c>
      <c r="E1137" s="1">
        <v>0</v>
      </c>
      <c r="F1137" s="1">
        <v>0</v>
      </c>
      <c r="G1137" s="2">
        <f t="shared" si="22"/>
        <v>408.78683999999998</v>
      </c>
      <c r="H1137" s="2">
        <f t="shared" si="23"/>
        <v>0.46000000000003638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254857.74</v>
      </c>
      <c r="D1138" s="1">
        <f>BILANCA!E160</f>
        <v>371801.61</v>
      </c>
      <c r="E1138" s="1">
        <v>0</v>
      </c>
      <c r="F1138" s="1">
        <v>0</v>
      </c>
      <c r="G1138" s="2">
        <f t="shared" si="22"/>
        <v>154761.44880000001</v>
      </c>
      <c r="H1138" s="2">
        <f t="shared" si="23"/>
        <v>0.65000000002328306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63696.11</v>
      </c>
      <c r="D1141" s="1">
        <f>BILANCA!E163</f>
        <v>81052.259999999995</v>
      </c>
      <c r="E1141" s="1">
        <v>0</v>
      </c>
      <c r="F1141" s="1">
        <v>0</v>
      </c>
      <c r="G1141" s="2">
        <f t="shared" si="22"/>
        <v>35676.499539999997</v>
      </c>
      <c r="H1141" s="2">
        <f t="shared" si="23"/>
        <v>0.36999999999534339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0.05</v>
      </c>
      <c r="D1142" s="1">
        <f>BILANCA!E164</f>
        <v>0</v>
      </c>
      <c r="E1142" s="1">
        <v>0</v>
      </c>
      <c r="F1142" s="1">
        <v>0</v>
      </c>
      <c r="G1142" s="2">
        <f t="shared" si="22"/>
        <v>7.9500000000000005E-3</v>
      </c>
      <c r="H1142" s="2">
        <f t="shared" si="23"/>
        <v>0.05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0.05</v>
      </c>
      <c r="D1144" s="1">
        <f>BILANCA!E166</f>
        <v>0</v>
      </c>
      <c r="E1144" s="1">
        <v>0</v>
      </c>
      <c r="F1144" s="1">
        <v>0</v>
      </c>
      <c r="G1144" s="2">
        <f t="shared" si="22"/>
        <v>8.0499999999999999E-3</v>
      </c>
      <c r="H1144" s="2">
        <f t="shared" si="23"/>
        <v>0.05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1066061.44</v>
      </c>
      <c r="D1148" s="1">
        <f>BILANCA!E170</f>
        <v>1321901.45</v>
      </c>
      <c r="E1148" s="1">
        <v>0</v>
      </c>
      <c r="F1148" s="1">
        <v>0</v>
      </c>
      <c r="G1148" s="2">
        <f t="shared" si="22"/>
        <v>612127.61609999998</v>
      </c>
      <c r="H1148" s="2">
        <f t="shared" si="23"/>
        <v>0.88999999989755452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1066061.44</v>
      </c>
      <c r="D1151" s="1">
        <f>BILANCA!E173</f>
        <v>1321901.45</v>
      </c>
      <c r="E1151" s="1">
        <v>0</v>
      </c>
      <c r="F1151" s="1">
        <v>0</v>
      </c>
      <c r="G1151" s="2">
        <f t="shared" si="22"/>
        <v>623257.20912000001</v>
      </c>
      <c r="H1151" s="2">
        <f t="shared" si="23"/>
        <v>0.88999999989755452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44473529.169999994</v>
      </c>
      <c r="D1152" s="1">
        <f>BILANCA!E175</f>
        <v>95416132.659999996</v>
      </c>
      <c r="E1152" s="1">
        <v>0</v>
      </c>
      <c r="F1152" s="1">
        <v>0</v>
      </c>
      <c r="G1152" s="2">
        <f t="shared" si="22"/>
        <v>39766679.268810004</v>
      </c>
      <c r="H1152" s="2">
        <f t="shared" si="23"/>
        <v>0.50999999791383743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6874671.3100000005</v>
      </c>
      <c r="D1153" s="1">
        <f>BILANCA!E176</f>
        <v>11531803.940000001</v>
      </c>
      <c r="E1153" s="1">
        <v>0</v>
      </c>
      <c r="F1153" s="1">
        <v>0</v>
      </c>
      <c r="G1153" s="2">
        <f t="shared" si="22"/>
        <v>5089507.4623000007</v>
      </c>
      <c r="H1153" s="2">
        <f t="shared" si="23"/>
        <v>0.36999999918043613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2440267.58</v>
      </c>
      <c r="D1154" s="1">
        <f>BILANCA!E177</f>
        <v>2930595.54</v>
      </c>
      <c r="E1154" s="1">
        <v>0</v>
      </c>
      <c r="F1154" s="1">
        <v>0</v>
      </c>
      <c r="G1154" s="2">
        <f t="shared" si="22"/>
        <v>1419549.4308600002</v>
      </c>
      <c r="H1154" s="2">
        <f t="shared" si="23"/>
        <v>0.87999999988824129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1039468.63</v>
      </c>
      <c r="D1155" s="1">
        <f>BILANCA!E178</f>
        <v>1295364.31</v>
      </c>
      <c r="E1155" s="1">
        <v>0</v>
      </c>
      <c r="F1155" s="1">
        <v>0</v>
      </c>
      <c r="G1155" s="2">
        <f t="shared" si="22"/>
        <v>624393.92699999991</v>
      </c>
      <c r="H1155" s="2">
        <f t="shared" si="23"/>
        <v>0.68000000005122274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277708.99</v>
      </c>
      <c r="D1156" s="1">
        <f>BILANCA!E179</f>
        <v>377054.36</v>
      </c>
      <c r="E1156" s="1">
        <v>0</v>
      </c>
      <c r="F1156" s="1">
        <v>0</v>
      </c>
      <c r="G1156" s="2">
        <f t="shared" si="22"/>
        <v>178504.46382999999</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170.76</v>
      </c>
      <c r="D1157" s="1">
        <f>BILANCA!E180</f>
        <v>4229.87</v>
      </c>
      <c r="E1157" s="1">
        <v>0</v>
      </c>
      <c r="F1157" s="1">
        <v>0</v>
      </c>
      <c r="G1157" s="2">
        <f t="shared" si="22"/>
        <v>1501.7069999999999</v>
      </c>
      <c r="H1157" s="2">
        <f t="shared" si="23"/>
        <v>0.37000000000011823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170.76</v>
      </c>
      <c r="D1160" s="1">
        <f>BILANCA!E183</f>
        <v>4229.87</v>
      </c>
      <c r="E1160" s="1">
        <v>0</v>
      </c>
      <c r="F1160" s="1">
        <v>0</v>
      </c>
      <c r="G1160" s="2">
        <f t="shared" si="22"/>
        <v>1527.5984999999998</v>
      </c>
      <c r="H1160" s="2">
        <f t="shared" si="23"/>
        <v>0.37000000000011823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1990.84</v>
      </c>
      <c r="D1163" s="1">
        <f>BILANCA!E186</f>
        <v>0</v>
      </c>
      <c r="E1163" s="1">
        <v>0</v>
      </c>
      <c r="F1163" s="1">
        <v>0</v>
      </c>
      <c r="G1163" s="2">
        <f t="shared" si="22"/>
        <v>358.35119999999995</v>
      </c>
      <c r="H1163" s="2">
        <f t="shared" si="23"/>
        <v>0.16000000000008185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1120928.3600000001</v>
      </c>
      <c r="D1165" s="1">
        <f>BILANCA!E188</f>
        <v>1253947</v>
      </c>
      <c r="E1165" s="1">
        <v>0</v>
      </c>
      <c r="F1165" s="1">
        <v>0</v>
      </c>
      <c r="G1165" s="2">
        <f t="shared" si="22"/>
        <v>660445.66952</v>
      </c>
      <c r="H1165" s="2">
        <f t="shared" si="23"/>
        <v>0.36000000010244548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4434403.7300000004</v>
      </c>
      <c r="D1166" s="1">
        <f>BILANCA!E189</f>
        <v>8601208.4000000004</v>
      </c>
      <c r="E1166" s="1">
        <v>0</v>
      </c>
      <c r="F1166" s="1">
        <v>0</v>
      </c>
      <c r="G1166" s="2">
        <f t="shared" si="22"/>
        <v>3959538.15699</v>
      </c>
      <c r="H1166" s="2">
        <f t="shared" si="23"/>
        <v>0.66999999992549419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37598857.859999992</v>
      </c>
      <c r="D1214" s="1">
        <f>BILANCA!E237</f>
        <v>83884328.719999999</v>
      </c>
      <c r="E1214" s="1">
        <v>0</v>
      </c>
      <c r="F1214" s="1">
        <v>0</v>
      </c>
      <c r="G1214" s="2">
        <f t="shared" si="22"/>
        <v>47439896.034299999</v>
      </c>
      <c r="H1214" s="2">
        <f t="shared" si="23"/>
        <v>0.42000000923871994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39103296.229999997</v>
      </c>
      <c r="D1215" s="1">
        <f>BILANCA!E238</f>
        <v>88736412.739999995</v>
      </c>
      <c r="E1215" s="1">
        <v>0</v>
      </c>
      <c r="F1215" s="1">
        <v>0</v>
      </c>
      <c r="G1215" s="2">
        <f t="shared" si="22"/>
        <v>50245660.236719996</v>
      </c>
      <c r="H1215" s="2">
        <f t="shared" si="23"/>
        <v>0.49000000208616257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39103296.229999997</v>
      </c>
      <c r="D1216" s="1">
        <f>BILANCA!E239</f>
        <v>88736412.739999995</v>
      </c>
      <c r="E1216" s="1">
        <v>0</v>
      </c>
      <c r="F1216" s="1">
        <v>0</v>
      </c>
      <c r="G1216" s="2">
        <f t="shared" si="22"/>
        <v>50462236.358429998</v>
      </c>
      <c r="H1216" s="2">
        <f t="shared" si="23"/>
        <v>0.49000000208616257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12256531.689999999</v>
      </c>
      <c r="D1217" s="1">
        <f>BILANCA!E240</f>
        <v>12194655.359999999</v>
      </c>
      <c r="E1217" s="1">
        <v>0</v>
      </c>
      <c r="F1217" s="1">
        <v>0</v>
      </c>
      <c r="G1217" s="2">
        <f t="shared" si="22"/>
        <v>8575127.1239400003</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26846764.539999999</v>
      </c>
      <c r="D1218" s="1">
        <f>BILANCA!E241</f>
        <v>76541757.379999995</v>
      </c>
      <c r="E1218" s="1">
        <v>0</v>
      </c>
      <c r="F1218" s="1">
        <v>0</v>
      </c>
      <c r="G1218" s="2">
        <f t="shared" si="22"/>
        <v>42283615.635499999</v>
      </c>
      <c r="H1218" s="2">
        <f t="shared" si="23"/>
        <v>0.83999999612569809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-1672685.8799999994</v>
      </c>
      <c r="D1222" s="1">
        <f>BILANCA!E245</f>
        <v>-5088860.3900000006</v>
      </c>
      <c r="E1222" s="1">
        <v>0</v>
      </c>
      <c r="F1222" s="1">
        <v>0</v>
      </c>
      <c r="G1222" s="2">
        <f t="shared" si="22"/>
        <v>-2832247.1917400002</v>
      </c>
      <c r="H1222" s="2">
        <f t="shared" si="23"/>
        <v>0.51000000117346644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2777723.47</v>
      </c>
      <c r="D1223" s="1">
        <f>BILANCA!E246</f>
        <v>44202434.960000001</v>
      </c>
      <c r="E1223" s="1">
        <v>0</v>
      </c>
      <c r="F1223" s="1">
        <v>0</v>
      </c>
      <c r="G1223" s="2">
        <f t="shared" si="22"/>
        <v>21883822.413600001</v>
      </c>
      <c r="H1223" s="2">
        <f t="shared" si="23"/>
        <v>0.50999999931082129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2707288.25</v>
      </c>
      <c r="D1224" s="1">
        <f>BILANCA!E247</f>
        <v>44202434.960000001</v>
      </c>
      <c r="E1224" s="1">
        <v>0</v>
      </c>
      <c r="F1224" s="1">
        <v>0</v>
      </c>
      <c r="G1224" s="2">
        <f t="shared" si="22"/>
        <v>21958030.118969999</v>
      </c>
      <c r="H1224" s="2">
        <f t="shared" si="23"/>
        <v>0.28999999910593033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70435.22</v>
      </c>
      <c r="D1226" s="1">
        <f>BILANCA!E249</f>
        <v>0</v>
      </c>
      <c r="E1226" s="1">
        <v>0</v>
      </c>
      <c r="F1226" s="1">
        <v>0</v>
      </c>
      <c r="G1226" s="2">
        <f t="shared" si="22"/>
        <v>17115.758460000001</v>
      </c>
      <c r="H1226" s="2">
        <f t="shared" si="23"/>
        <v>0.22000000000116415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4450409.3499999996</v>
      </c>
      <c r="D1227" s="1">
        <f>BILANCA!E250</f>
        <v>49291295.350000001</v>
      </c>
      <c r="E1227" s="1">
        <v>0</v>
      </c>
      <c r="F1227" s="1">
        <v>0</v>
      </c>
      <c r="G1227" s="2">
        <f t="shared" si="22"/>
        <v>25140052.012200002</v>
      </c>
      <c r="H1227" s="2">
        <f t="shared" si="23"/>
        <v>0.70000000111758709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4450409.3499999996</v>
      </c>
      <c r="D1229" s="1">
        <f>BILANCA!E252</f>
        <v>49291295.350000001</v>
      </c>
      <c r="E1229" s="1">
        <v>0</v>
      </c>
      <c r="F1229" s="1">
        <v>0</v>
      </c>
      <c r="G1229" s="2">
        <f t="shared" si="22"/>
        <v>25346118.0123</v>
      </c>
      <c r="H1229" s="2">
        <f t="shared" si="23"/>
        <v>0.70000000111758709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0.06</v>
      </c>
      <c r="D1231" s="1">
        <f>BILANCA!E254</f>
        <v>0.06</v>
      </c>
      <c r="E1231" s="1">
        <v>0</v>
      </c>
      <c r="F1231" s="1">
        <v>0</v>
      </c>
      <c r="G1231" s="2">
        <f>B1231/1000*C1231+B1231/500*D1231</f>
        <v>4.4639999999999999E-2</v>
      </c>
      <c r="H1231" s="2">
        <f>ABS(C1231-ROUND(C1231,0))+ABS(D1231-ROUND(D1231,0))</f>
        <v>0.12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168247.52</v>
      </c>
      <c r="D1232" s="1">
        <f>BILANCA!E255</f>
        <v>236776.43</v>
      </c>
      <c r="E1232" s="1">
        <v>0</v>
      </c>
      <c r="F1232" s="1">
        <v>0</v>
      </c>
      <c r="G1232" s="2">
        <f t="shared" si="22"/>
        <v>159808.29462</v>
      </c>
      <c r="H1232" s="2">
        <f t="shared" si="23"/>
        <v>0.91000000000349246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0.05</v>
      </c>
      <c r="D1233" s="1">
        <f>BILANCA!E256</f>
        <v>0</v>
      </c>
      <c r="E1233" s="1">
        <v>0</v>
      </c>
      <c r="F1233" s="1">
        <v>0</v>
      </c>
      <c r="G1233" s="2">
        <f t="shared" si="22"/>
        <v>1.2500000000000001E-2</v>
      </c>
      <c r="H1233" s="2">
        <f t="shared" si="23"/>
        <v>0.05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20662328.120000001</v>
      </c>
      <c r="D1236" s="1">
        <f>BILANCA!E259</f>
        <v>1422114.69</v>
      </c>
      <c r="E1236" s="1">
        <v>0</v>
      </c>
      <c r="F1236" s="1">
        <v>0</v>
      </c>
      <c r="G1236" s="2">
        <f t="shared" si="22"/>
        <v>5947159.0475000003</v>
      </c>
      <c r="H1236" s="2">
        <f t="shared" si="23"/>
        <v>0.43000000109896064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20662328.120000001</v>
      </c>
      <c r="D1237" s="1">
        <f>BILANCA!E260</f>
        <v>1422114.69</v>
      </c>
      <c r="E1237" s="1">
        <v>0</v>
      </c>
      <c r="F1237" s="1">
        <v>0</v>
      </c>
      <c r="G1237" s="2">
        <f t="shared" si="22"/>
        <v>5970665.6050000004</v>
      </c>
      <c r="H1237" s="2">
        <f t="shared" si="23"/>
        <v>0.43000000109896064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163536.70000000001</v>
      </c>
      <c r="D1240" s="1">
        <f>BILANCA!E264</f>
        <v>246148.89</v>
      </c>
      <c r="E1240" s="1">
        <v>0</v>
      </c>
      <c r="F1240" s="1">
        <v>0</v>
      </c>
      <c r="G1240" s="2">
        <f t="shared" si="22"/>
        <v>168549.46136000002</v>
      </c>
      <c r="H1240" s="2">
        <f t="shared" si="23"/>
        <v>0.40999999997438863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93975.5</v>
      </c>
      <c r="D1241" s="1">
        <f>BILANCA!E265</f>
        <v>125652.72</v>
      </c>
      <c r="E1241" s="1">
        <v>0</v>
      </c>
      <c r="F1241" s="1">
        <v>0</v>
      </c>
      <c r="G1241" s="2">
        <f t="shared" si="22"/>
        <v>89082.482520000005</v>
      </c>
      <c r="H1241" s="2">
        <f t="shared" si="23"/>
        <v>0.77999999999883585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0.05</v>
      </c>
      <c r="D1242" s="1">
        <f>BILANCA!E266</f>
        <v>0</v>
      </c>
      <c r="E1242" s="1">
        <v>0</v>
      </c>
      <c r="F1242" s="1">
        <v>0</v>
      </c>
      <c r="G1242" s="2">
        <f t="shared" ref="G1242:G1479" si="24">B1242/1000*C1242+B1242/500*D1242</f>
        <v>1.2950000000000001E-2</v>
      </c>
      <c r="H1242" s="2">
        <f t="shared" si="23"/>
        <v>0.05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46623.87</v>
      </c>
      <c r="D1244" s="1">
        <f>BILANCA!E268</f>
        <v>69452.83</v>
      </c>
      <c r="E1244" s="1">
        <v>0</v>
      </c>
      <c r="F1244" s="1">
        <v>0</v>
      </c>
      <c r="G1244" s="2">
        <f t="shared" si="24"/>
        <v>48423.207330000005</v>
      </c>
      <c r="H1244" s="2">
        <f t="shared" si="23"/>
        <v>0.29999999999563443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916167.87</v>
      </c>
      <c r="D1245" s="1">
        <f>BILANCA!E269</f>
        <v>75707.539999999994</v>
      </c>
      <c r="E1245" s="1">
        <v>0</v>
      </c>
      <c r="F1245" s="1">
        <v>0</v>
      </c>
      <c r="G1245" s="2">
        <f t="shared" si="24"/>
        <v>279706.7329</v>
      </c>
      <c r="H1245" s="2">
        <f t="shared" si="23"/>
        <v>0.59000000001105946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95677.09</v>
      </c>
      <c r="D1263" s="1">
        <f>BILANCA!E287</f>
        <v>104817.73</v>
      </c>
      <c r="E1263" s="1">
        <v>0</v>
      </c>
      <c r="F1263" s="1">
        <v>0</v>
      </c>
      <c r="G1263" s="2">
        <f t="shared" si="24"/>
        <v>85487.513999999996</v>
      </c>
      <c r="H1263" s="2">
        <f t="shared" si="23"/>
        <v>0.36000000000058208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2344590.4900000002</v>
      </c>
      <c r="D1264" s="1">
        <f>BILANCA!E288</f>
        <v>2825777.81</v>
      </c>
      <c r="E1264" s="1">
        <v>0</v>
      </c>
      <c r="F1264" s="1">
        <v>0</v>
      </c>
      <c r="G1264" s="2">
        <f t="shared" si="24"/>
        <v>2246917.0569100003</v>
      </c>
      <c r="H1264" s="2">
        <f t="shared" si="23"/>
        <v>0.68000000016763806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1321</v>
      </c>
      <c r="D1265" s="1">
        <f>BILANCA!E289</f>
        <v>1240.9000000000001</v>
      </c>
      <c r="E1265" s="1">
        <v>0</v>
      </c>
      <c r="F1265" s="1">
        <v>0</v>
      </c>
      <c r="G1265" s="2">
        <f t="shared" si="24"/>
        <v>1072.3896</v>
      </c>
      <c r="H1265" s="2">
        <f t="shared" si="23"/>
        <v>9.9999999999909051E-2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4433082.7300000004</v>
      </c>
      <c r="D1266" s="1">
        <f>BILANCA!E290</f>
        <v>8599967.5</v>
      </c>
      <c r="E1266" s="1">
        <v>0</v>
      </c>
      <c r="F1266" s="1">
        <v>0</v>
      </c>
      <c r="G1266" s="2">
        <f t="shared" si="24"/>
        <v>6122144.0175899994</v>
      </c>
      <c r="H1266" s="2">
        <f t="shared" si="23"/>
        <v>0.76999999955296516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61204.639999999999</v>
      </c>
      <c r="D1271" s="1">
        <f>BILANCA!E295</f>
        <v>26697.91</v>
      </c>
      <c r="E1271" s="1">
        <v>0</v>
      </c>
      <c r="F1271" s="1">
        <v>0</v>
      </c>
      <c r="G1271" s="2">
        <f t="shared" si="24"/>
        <v>33004.932479999996</v>
      </c>
      <c r="H1271" s="2">
        <f t="shared" si="23"/>
        <v>0.4500000000007276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37207.24</v>
      </c>
      <c r="D1273" s="1">
        <f>BILANCA!E297</f>
        <v>89480.960000000006</v>
      </c>
      <c r="E1273" s="1">
        <v>0</v>
      </c>
      <c r="F1273" s="1">
        <v>0</v>
      </c>
      <c r="G1273" s="2">
        <f t="shared" si="24"/>
        <v>62689.056400000001</v>
      </c>
      <c r="H1273" s="2">
        <f t="shared" si="23"/>
        <v>0.27999999999155989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4395.57</v>
      </c>
      <c r="D1274" s="1">
        <f>BILANCA!E298</f>
        <v>4223.97</v>
      </c>
      <c r="E1274" s="1">
        <v>0</v>
      </c>
      <c r="F1274" s="1">
        <v>0</v>
      </c>
      <c r="G1274" s="2">
        <f t="shared" si="24"/>
        <v>3737.4614099999999</v>
      </c>
      <c r="H1274" s="2">
        <f t="shared" si="23"/>
        <v>0.46000000000003638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46623.87</v>
      </c>
      <c r="D1278" s="1">
        <f>BILANCA!E302</f>
        <v>66833.23</v>
      </c>
      <c r="E1278" s="1">
        <v>0</v>
      </c>
      <c r="F1278" s="1">
        <v>0</v>
      </c>
      <c r="G1278" s="2">
        <f t="shared" si="24"/>
        <v>53185.647349999992</v>
      </c>
      <c r="H1278" s="2">
        <f t="shared" si="23"/>
        <v>0.35999999999330612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42569038.579999998</v>
      </c>
      <c r="D1408" s="1">
        <f>'RAS-funkcijski'!E114</f>
        <v>76491026.450000003</v>
      </c>
      <c r="E1408" s="1">
        <v>0</v>
      </c>
      <c r="F1408" s="1">
        <v>0</v>
      </c>
      <c r="G1408" s="2">
        <f t="shared" si="24"/>
        <v>21510620.062800001</v>
      </c>
      <c r="H1408" s="2">
        <f t="shared" si="27"/>
        <v>0.87000000476837158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42569038.579999998</v>
      </c>
      <c r="D1416" s="1">
        <f>'RAS-funkcijski'!E122</f>
        <v>76491026.450000003</v>
      </c>
      <c r="E1416" s="1">
        <v>0</v>
      </c>
      <c r="F1416" s="1">
        <v>0</v>
      </c>
      <c r="G1416" s="2">
        <f t="shared" si="24"/>
        <v>23075028.794639997</v>
      </c>
      <c r="H1416" s="2">
        <f t="shared" si="27"/>
        <v>0.87000000476837158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28946946.23</v>
      </c>
      <c r="D1417" s="1">
        <f>'RAS-funkcijski'!E123</f>
        <v>52013897.990000002</v>
      </c>
      <c r="E1417" s="1">
        <v>0</v>
      </c>
      <c r="F1417" s="1">
        <v>0</v>
      </c>
      <c r="G1417" s="2">
        <f t="shared" si="24"/>
        <v>15823994.322989998</v>
      </c>
      <c r="H1417" s="2">
        <f t="shared" si="27"/>
        <v>0.23999999836087227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13622092.35</v>
      </c>
      <c r="D1418" s="1">
        <f>'RAS-funkcijski'!E124</f>
        <v>24477128.460000001</v>
      </c>
      <c r="E1418" s="1">
        <v>0</v>
      </c>
      <c r="F1418" s="1">
        <v>0</v>
      </c>
      <c r="G1418" s="2">
        <f t="shared" si="24"/>
        <v>7509161.9123999998</v>
      </c>
      <c r="H1418" s="2">
        <f t="shared" si="27"/>
        <v>0.81000000052154064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42569038.579999998</v>
      </c>
      <c r="D1435" s="13">
        <f>'RAS-funkcijski'!E141</f>
        <v>76491026.450000003</v>
      </c>
      <c r="E1435" s="13">
        <v>0</v>
      </c>
      <c r="F1435" s="13">
        <v>0</v>
      </c>
      <c r="G1435" s="14">
        <f t="shared" si="24"/>
        <v>26790499.532760002</v>
      </c>
      <c r="H1435" s="14">
        <f t="shared" si="27"/>
        <v>0.87000000476837158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25729.82</v>
      </c>
      <c r="E1436" s="6">
        <v>0</v>
      </c>
      <c r="F1436" s="6">
        <v>0</v>
      </c>
      <c r="G1436" s="7">
        <f t="shared" si="24"/>
        <v>51.45964</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25729.82</v>
      </c>
      <c r="E1453" s="1">
        <v>0</v>
      </c>
      <c r="F1453" s="1">
        <v>0</v>
      </c>
      <c r="G1453" s="2">
        <f t="shared" si="24"/>
        <v>926.27351999999996</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25729.82</v>
      </c>
      <c r="E1454" s="1">
        <v>0</v>
      </c>
      <c r="F1454" s="1">
        <v>0</v>
      </c>
      <c r="G1454" s="2">
        <f t="shared" si="24"/>
        <v>977.73316</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25729.82</v>
      </c>
      <c r="E1456" s="1">
        <v>0</v>
      </c>
      <c r="F1456" s="1">
        <v>0</v>
      </c>
      <c r="G1456" s="2">
        <f t="shared" si="24"/>
        <v>1080.6524400000001</v>
      </c>
      <c r="H1456" s="2">
        <f t="shared" si="27"/>
        <v>0.18000000000029104</v>
      </c>
      <c r="I1456" s="10">
        <f t="shared" si="30"/>
        <v>194.51743920031453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6874671.3099999996</v>
      </c>
      <c r="D1480" s="6"/>
      <c r="E1480" s="6">
        <v>0</v>
      </c>
      <c r="F1480" s="6">
        <v>0</v>
      </c>
      <c r="G1480" s="7">
        <f t="shared" ref="G1480:G1580" si="34">B1480/1000*C1480</f>
        <v>6874.6713099999997</v>
      </c>
      <c r="H1480" s="7">
        <f t="shared" ref="H1480:H1580" si="35">ABS(C1480-ROUND(C1480,0))</f>
        <v>0.30999999959021807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96979589.099999994</v>
      </c>
      <c r="D1481" s="1">
        <v>0</v>
      </c>
      <c r="E1481" s="1">
        <v>0</v>
      </c>
      <c r="F1481" s="1">
        <v>0</v>
      </c>
      <c r="G1481" s="2">
        <f t="shared" si="34"/>
        <v>193959.17819999999</v>
      </c>
      <c r="H1481" s="2">
        <f t="shared" si="35"/>
        <v>9.9999994039535522E-2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44970353.600000001</v>
      </c>
      <c r="D1483" s="1">
        <v>0</v>
      </c>
      <c r="E1483" s="1">
        <v>0</v>
      </c>
      <c r="F1483" s="1">
        <v>0</v>
      </c>
      <c r="G1483" s="2">
        <f t="shared" si="34"/>
        <v>179881.41440000001</v>
      </c>
      <c r="H1483" s="2">
        <f t="shared" si="35"/>
        <v>0.39999999850988388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15604981.25</v>
      </c>
      <c r="D1484" s="1">
        <v>0</v>
      </c>
      <c r="E1484" s="1">
        <v>0</v>
      </c>
      <c r="F1484" s="1">
        <v>0</v>
      </c>
      <c r="G1484" s="2">
        <f t="shared" si="34"/>
        <v>78024.90625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8713413.6400000006</v>
      </c>
      <c r="D1485" s="1">
        <v>0</v>
      </c>
      <c r="E1485" s="1">
        <v>0</v>
      </c>
      <c r="F1485" s="1">
        <v>0</v>
      </c>
      <c r="G1485" s="2">
        <f t="shared" si="34"/>
        <v>52280.481840000008</v>
      </c>
      <c r="H1485" s="2">
        <f t="shared" si="35"/>
        <v>0.35999999940395355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46727.5</v>
      </c>
      <c r="D1486" s="1">
        <v>0</v>
      </c>
      <c r="E1486" s="1">
        <v>0</v>
      </c>
      <c r="F1486" s="1">
        <v>0</v>
      </c>
      <c r="G1486" s="2">
        <f t="shared" si="34"/>
        <v>327.09250000000003</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49667.44</v>
      </c>
      <c r="D1489" s="1">
        <v>0</v>
      </c>
      <c r="E1489" s="1">
        <v>0</v>
      </c>
      <c r="F1489" s="1">
        <v>0</v>
      </c>
      <c r="G1489" s="2">
        <f t="shared" si="34"/>
        <v>496.67440000000005</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20555563.77</v>
      </c>
      <c r="D1491" s="1">
        <v>0</v>
      </c>
      <c r="E1491" s="1">
        <v>0</v>
      </c>
      <c r="F1491" s="1">
        <v>0</v>
      </c>
      <c r="G1491" s="2">
        <f t="shared" si="34"/>
        <v>246666.76524000001</v>
      </c>
      <c r="H1491" s="2">
        <f t="shared" si="35"/>
        <v>0.23000000044703484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43479235.5</v>
      </c>
      <c r="D1492" s="1">
        <v>0</v>
      </c>
      <c r="E1492" s="1">
        <v>0</v>
      </c>
      <c r="F1492" s="1">
        <v>0</v>
      </c>
      <c r="G1492" s="2">
        <f t="shared" si="34"/>
        <v>565230.06149999995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8530000</v>
      </c>
      <c r="D1493" s="1">
        <v>0</v>
      </c>
      <c r="E1493" s="1">
        <v>0</v>
      </c>
      <c r="F1493" s="1">
        <v>0</v>
      </c>
      <c r="G1493" s="2">
        <f t="shared" si="34"/>
        <v>119420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8530000</v>
      </c>
      <c r="D1497" s="1">
        <v>0</v>
      </c>
      <c r="E1497" s="1">
        <v>0</v>
      </c>
      <c r="F1497" s="1">
        <v>0</v>
      </c>
      <c r="G1497" s="2">
        <f t="shared" si="34"/>
        <v>153540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92322456.469999999</v>
      </c>
      <c r="D1499" s="1">
        <v>0</v>
      </c>
      <c r="E1499" s="1">
        <v>0</v>
      </c>
      <c r="F1499" s="1">
        <v>0</v>
      </c>
      <c r="G1499" s="2">
        <f t="shared" si="34"/>
        <v>1846449.1294</v>
      </c>
      <c r="H1499" s="2">
        <f t="shared" si="35"/>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44480025.640000001</v>
      </c>
      <c r="D1501" s="1">
        <v>0</v>
      </c>
      <c r="E1501" s="1">
        <v>0</v>
      </c>
      <c r="F1501" s="1">
        <v>0</v>
      </c>
      <c r="G1501" s="2">
        <f t="shared" si="34"/>
        <v>978560.56407999992</v>
      </c>
      <c r="H1501" s="2">
        <f t="shared" si="35"/>
        <v>0.35999999940395355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15349085.57</v>
      </c>
      <c r="D1502" s="1">
        <v>0</v>
      </c>
      <c r="E1502" s="1">
        <v>0</v>
      </c>
      <c r="F1502" s="1">
        <v>0</v>
      </c>
      <c r="G1502" s="2">
        <f t="shared" si="34"/>
        <v>353028.96811000002</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8614068.2699999996</v>
      </c>
      <c r="D1503" s="1">
        <v>0</v>
      </c>
      <c r="E1503" s="1">
        <v>0</v>
      </c>
      <c r="F1503" s="1">
        <v>0</v>
      </c>
      <c r="G1503" s="2">
        <f t="shared" si="34"/>
        <v>206737.63847999999</v>
      </c>
      <c r="H1503" s="2">
        <f t="shared" si="35"/>
        <v>0.26999999955296516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42668.39</v>
      </c>
      <c r="D1504" s="1">
        <v>0</v>
      </c>
      <c r="E1504" s="1">
        <v>0</v>
      </c>
      <c r="F1504" s="1">
        <v>0</v>
      </c>
      <c r="G1504" s="2">
        <f t="shared" si="34"/>
        <v>1066.70975</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51658.28</v>
      </c>
      <c r="D1507" s="1">
        <v>0</v>
      </c>
      <c r="E1507" s="1">
        <v>0</v>
      </c>
      <c r="F1507" s="1">
        <v>0</v>
      </c>
      <c r="G1507" s="2">
        <f t="shared" si="34"/>
        <v>1446.43184</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20422545.129999999</v>
      </c>
      <c r="D1508" s="1">
        <v>0</v>
      </c>
      <c r="E1508" s="1">
        <v>0</v>
      </c>
      <c r="F1508" s="1">
        <v>0</v>
      </c>
      <c r="G1508" s="2">
        <f t="shared" si="34"/>
        <v>592253.80877</v>
      </c>
      <c r="H1508" s="2">
        <f t="shared" si="35"/>
        <v>0.12999999895691872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39312430.829999998</v>
      </c>
      <c r="D1510" s="1">
        <v>0</v>
      </c>
      <c r="E1510" s="1">
        <v>0</v>
      </c>
      <c r="F1510" s="1">
        <v>0</v>
      </c>
      <c r="G1510" s="2">
        <f t="shared" si="34"/>
        <v>1218685.35573</v>
      </c>
      <c r="H1510" s="2">
        <f t="shared" si="35"/>
        <v>0.17000000178813934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8530000</v>
      </c>
      <c r="D1511" s="1">
        <v>0</v>
      </c>
      <c r="E1511" s="1">
        <v>0</v>
      </c>
      <c r="F1511" s="1">
        <v>0</v>
      </c>
      <c r="G1511" s="2">
        <f t="shared" si="34"/>
        <v>272960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8530000</v>
      </c>
      <c r="D1515" s="1">
        <v>0</v>
      </c>
      <c r="E1515" s="1">
        <v>0</v>
      </c>
      <c r="F1515" s="1">
        <v>0</v>
      </c>
      <c r="G1515" s="2">
        <f t="shared" si="34"/>
        <v>307080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11531803.939999998</v>
      </c>
      <c r="D1517" s="1">
        <v>0</v>
      </c>
      <c r="E1517" s="1">
        <v>0</v>
      </c>
      <c r="F1517" s="1">
        <v>0</v>
      </c>
      <c r="G1517" s="2">
        <f t="shared" si="34"/>
        <v>438208.54971999989</v>
      </c>
      <c r="H1517" s="2">
        <f t="shared" si="35"/>
        <v>6.0000002384185791E-2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106058.62999999999</v>
      </c>
      <c r="D1518" s="1">
        <v>0</v>
      </c>
      <c r="E1518" s="1">
        <v>0</v>
      </c>
      <c r="F1518" s="1">
        <v>0</v>
      </c>
      <c r="G1518" s="2">
        <f t="shared" si="34"/>
        <v>4136.2865699999993</v>
      </c>
      <c r="H1518" s="2">
        <f t="shared" si="35"/>
        <v>0.3700000000098953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104817.73</v>
      </c>
      <c r="D1524" s="1">
        <v>0</v>
      </c>
      <c r="E1524" s="1">
        <v>0</v>
      </c>
      <c r="F1524" s="1">
        <v>0</v>
      </c>
      <c r="G1524" s="2">
        <f t="shared" si="34"/>
        <v>4716.7978499999999</v>
      </c>
      <c r="H1524" s="2">
        <f t="shared" si="35"/>
        <v>0.27000000000407454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100587.86</v>
      </c>
      <c r="D1530" s="1">
        <v>0</v>
      </c>
      <c r="E1530" s="1">
        <v>0</v>
      </c>
      <c r="F1530" s="1">
        <v>0</v>
      </c>
      <c r="G1530" s="2">
        <f t="shared" si="34"/>
        <v>5129.9808599999997</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100063.46</v>
      </c>
      <c r="D1531" s="1">
        <v>0</v>
      </c>
      <c r="E1531" s="1">
        <v>0</v>
      </c>
      <c r="F1531" s="1">
        <v>0</v>
      </c>
      <c r="G1531" s="2">
        <f t="shared" si="34"/>
        <v>5203.2999200000004</v>
      </c>
      <c r="H1531" s="2">
        <f t="shared" si="35"/>
        <v>0.46000000000640284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524.4</v>
      </c>
      <c r="D1532" s="1">
        <v>0</v>
      </c>
      <c r="E1532" s="1">
        <v>0</v>
      </c>
      <c r="F1532" s="1">
        <v>0</v>
      </c>
      <c r="G1532" s="2">
        <f t="shared" si="34"/>
        <v>27.793199999999999</v>
      </c>
      <c r="H1532" s="2">
        <f t="shared" si="35"/>
        <v>0.39999999999997726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4229.87</v>
      </c>
      <c r="D1535" s="1">
        <v>0</v>
      </c>
      <c r="E1535" s="1">
        <v>0</v>
      </c>
      <c r="F1535" s="1">
        <v>0</v>
      </c>
      <c r="G1535" s="2">
        <f t="shared" si="34"/>
        <v>236.87271999999999</v>
      </c>
      <c r="H1535" s="2">
        <f t="shared" si="35"/>
        <v>0.13000000000010914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4229.87</v>
      </c>
      <c r="D1536" s="1">
        <v>0</v>
      </c>
      <c r="E1536" s="1">
        <v>0</v>
      </c>
      <c r="F1536" s="1">
        <v>0</v>
      </c>
      <c r="G1536" s="2">
        <f t="shared" si="34"/>
        <v>241.10258999999999</v>
      </c>
      <c r="H1536" s="2">
        <f t="shared" si="35"/>
        <v>0.13000000000010914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1240.9000000000001</v>
      </c>
      <c r="D1565" s="1">
        <v>0</v>
      </c>
      <c r="E1565" s="1">
        <v>0</v>
      </c>
      <c r="F1565" s="1">
        <v>0</v>
      </c>
      <c r="G1565" s="2">
        <f t="shared" si="34"/>
        <v>106.7174</v>
      </c>
      <c r="H1565" s="2">
        <f t="shared" si="35"/>
        <v>9.9999999999909051E-2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1240.9000000000001</v>
      </c>
      <c r="D1566" s="1">
        <v>0</v>
      </c>
      <c r="E1566" s="1">
        <v>0</v>
      </c>
      <c r="F1566" s="1">
        <v>0</v>
      </c>
      <c r="G1566" s="2">
        <f t="shared" si="34"/>
        <v>107.95829999999999</v>
      </c>
      <c r="H1566" s="2">
        <f t="shared" si="35"/>
        <v>9.9999999999909051E-2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11425745.310000001</v>
      </c>
      <c r="D1576" s="1">
        <v>0</v>
      </c>
      <c r="E1576" s="1">
        <v>0</v>
      </c>
      <c r="F1576" s="1">
        <v>0</v>
      </c>
      <c r="G1576" s="2">
        <f t="shared" si="34"/>
        <v>1108297.29507</v>
      </c>
      <c r="H1576" s="2">
        <f t="shared" si="35"/>
        <v>0.31000000052154064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66833.23</v>
      </c>
      <c r="D1577" s="1">
        <v>0</v>
      </c>
      <c r="E1577" s="1">
        <v>0</v>
      </c>
      <c r="F1577" s="1">
        <v>0</v>
      </c>
      <c r="G1577" s="2">
        <f t="shared" si="34"/>
        <v>6549.6565399999999</v>
      </c>
      <c r="H1577" s="2">
        <f t="shared" si="35"/>
        <v>0.22999999999592546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2758944.58</v>
      </c>
      <c r="D1578" s="1">
        <v>0</v>
      </c>
      <c r="E1578" s="1">
        <v>0</v>
      </c>
      <c r="F1578" s="1">
        <v>0</v>
      </c>
      <c r="G1578" s="2">
        <f t="shared" si="34"/>
        <v>273135.51342000003</v>
      </c>
      <c r="H1578" s="2">
        <f t="shared" si="35"/>
        <v>0.41999999992549419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8599967.5</v>
      </c>
      <c r="D1579" s="1">
        <v>0</v>
      </c>
      <c r="E1579" s="1">
        <v>0</v>
      </c>
      <c r="F1579" s="1">
        <v>0</v>
      </c>
      <c r="G1579" s="2">
        <f t="shared" si="34"/>
        <v>859996.75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40459831.789999999</v>
      </c>
      <c r="I16" s="170">
        <f>'PR-RAS'!E6</f>
        <v>73075800.150000006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22462815.370000001</v>
      </c>
      <c r="I17" s="170">
        <f>'PR-RAS'!E151</f>
        <v>23921832.849999998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1672685.8799999983</v>
      </c>
      <c r="I19" s="171">
        <f>'PR-RAS'!E646</f>
        <v>5088860.3899999969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38861189.520000011</v>
      </c>
      <c r="I20" s="173">
        <f>BILANCA!E7</f>
        <v>88500173.790000021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5612339.6499999985</v>
      </c>
      <c r="I21" s="175">
        <f>BILANCA!E68</f>
        <v>6915958.8700000001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6874671.3100000005</v>
      </c>
      <c r="I22" s="175">
        <f>BILANCA!E176</f>
        <v>11531803.940000001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37598857.859999992</v>
      </c>
      <c r="I23" s="177">
        <f>BILANCA!E237</f>
        <v>83884328.719999999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42569038.579999998</v>
      </c>
      <c r="I27" s="175">
        <f>'RAS-funkcijski'!E114</f>
        <v>76491026.450000003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42569038.579999998</v>
      </c>
      <c r="I28" s="179">
        <f>'RAS-funkcijski'!E141</f>
        <v>76491026.450000003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25729.82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25729.82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6874671.3099999996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11531803.939999998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106058.62999999999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11425745.310000001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40459831.789999999</v>
      </c>
      <c r="E6" s="51">
        <f>E7+E44+E50+E82+E106+E124+E133+E139</f>
        <v>73075800.150000006</v>
      </c>
      <c r="F6" s="52">
        <f t="shared" ref="F6:F131" si="0">IF(D6&lt;&gt;0,IF(E6/D6&gt;=100,"&gt;&gt;100",E6/D6*100),"-")</f>
        <v>180.6132080066169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23952451.479999997</v>
      </c>
      <c r="E50" s="51">
        <f>E51+E54+E59+E62+E65+E68+E71+E74+E77</f>
        <v>15346252.210000001</v>
      </c>
      <c r="F50" s="52">
        <f t="shared" si="0"/>
        <v>64.069651587913384</v>
      </c>
    </row>
    <row r="51" spans="1:6" ht="12.75" customHeight="1" x14ac:dyDescent="0.2">
      <c r="A51" s="53">
        <v>631</v>
      </c>
      <c r="B51" s="86" t="s">
        <v>148</v>
      </c>
      <c r="C51" s="50" t="s">
        <v>149</v>
      </c>
      <c r="D51" s="51">
        <f t="shared" ref="D51:E51" si="10">D52+D53</f>
        <v>6953.79</v>
      </c>
      <c r="E51" s="51">
        <f t="shared" si="10"/>
        <v>9154.4599999999991</v>
      </c>
      <c r="F51" s="52">
        <f t="shared" si="0"/>
        <v>131.64705865434533</v>
      </c>
    </row>
    <row r="52" spans="1:6" ht="12.75" customHeight="1" x14ac:dyDescent="0.2">
      <c r="A52" s="53">
        <v>6311</v>
      </c>
      <c r="B52" s="86" t="s">
        <v>150</v>
      </c>
      <c r="C52" s="50" t="s">
        <v>151</v>
      </c>
      <c r="D52" s="242">
        <v>6953.79</v>
      </c>
      <c r="E52" s="242">
        <v>9154.4599999999991</v>
      </c>
      <c r="F52" s="52">
        <f t="shared" si="0"/>
        <v>131.64705865434533</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21060568.390000001</v>
      </c>
      <c r="E54" s="51">
        <f t="shared" si="11"/>
        <v>6185081.6299999999</v>
      </c>
      <c r="F54" s="52">
        <f t="shared" si="0"/>
        <v>29.368066024926499</v>
      </c>
    </row>
    <row r="55" spans="1:6" ht="12.75" customHeight="1" x14ac:dyDescent="0.2">
      <c r="A55" s="53">
        <v>6321</v>
      </c>
      <c r="B55" s="86" t="s">
        <v>156</v>
      </c>
      <c r="C55" s="50" t="s">
        <v>157</v>
      </c>
      <c r="D55" s="242">
        <v>5000</v>
      </c>
      <c r="E55" s="242">
        <v>5000</v>
      </c>
      <c r="F55" s="52">
        <f t="shared" si="0"/>
        <v>100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6422411.1900000004</v>
      </c>
      <c r="E57" s="242">
        <v>5872323.2000000002</v>
      </c>
      <c r="F57" s="52">
        <f t="shared" si="0"/>
        <v>91.434868093520492</v>
      </c>
    </row>
    <row r="58" spans="1:6" ht="12.75" customHeight="1" x14ac:dyDescent="0.2">
      <c r="A58" s="53">
        <v>6324</v>
      </c>
      <c r="B58" s="86" t="s">
        <v>162</v>
      </c>
      <c r="C58" s="50" t="s">
        <v>163</v>
      </c>
      <c r="D58" s="242">
        <v>14633157.199999999</v>
      </c>
      <c r="E58" s="242">
        <v>307758.43</v>
      </c>
      <c r="F58" s="52">
        <f t="shared" si="0"/>
        <v>2.1031580935930898</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185121.41</v>
      </c>
      <c r="E62" s="51">
        <f t="shared" si="13"/>
        <v>791773.8</v>
      </c>
      <c r="F62" s="52">
        <f t="shared" si="0"/>
        <v>427.70514766498377</v>
      </c>
    </row>
    <row r="63" spans="1:6" ht="12.75" customHeight="1" x14ac:dyDescent="0.2">
      <c r="A63" s="53">
        <v>6341</v>
      </c>
      <c r="B63" s="85" t="s">
        <v>172</v>
      </c>
      <c r="C63" s="50" t="s">
        <v>173</v>
      </c>
      <c r="D63" s="242">
        <v>185121.41</v>
      </c>
      <c r="E63" s="242">
        <v>791773.8</v>
      </c>
      <c r="F63" s="52">
        <f t="shared" si="0"/>
        <v>427.70514766498377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239350.88</v>
      </c>
      <c r="E74" s="51">
        <f t="shared" si="17"/>
        <v>229006.17</v>
      </c>
      <c r="F74" s="52">
        <f t="shared" si="0"/>
        <v>95.678014636921333</v>
      </c>
    </row>
    <row r="75" spans="1:6" ht="12.75" customHeight="1" x14ac:dyDescent="0.2">
      <c r="A75" s="53" t="s">
        <v>196</v>
      </c>
      <c r="B75" s="85" t="s">
        <v>197</v>
      </c>
      <c r="C75" s="50" t="s">
        <v>196</v>
      </c>
      <c r="D75" s="242">
        <v>239350.88</v>
      </c>
      <c r="E75" s="242">
        <v>229006.17</v>
      </c>
      <c r="F75" s="52">
        <f t="shared" si="0"/>
        <v>95.678014636921333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2460457.0099999998</v>
      </c>
      <c r="E77" s="51">
        <f t="shared" si="18"/>
        <v>8131236.1500000004</v>
      </c>
      <c r="F77" s="52">
        <f t="shared" si="0"/>
        <v>330.47666010632719</v>
      </c>
    </row>
    <row r="78" spans="1:6" ht="12.75" customHeight="1" x14ac:dyDescent="0.2">
      <c r="A78" s="53">
        <v>6391</v>
      </c>
      <c r="B78" s="85" t="s">
        <v>202</v>
      </c>
      <c r="C78" s="50" t="s">
        <v>203</v>
      </c>
      <c r="D78" s="242">
        <v>945687.18</v>
      </c>
      <c r="E78" s="242">
        <v>1013651.35</v>
      </c>
      <c r="F78" s="52">
        <f t="shared" si="0"/>
        <v>107.18674963955839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493586.63</v>
      </c>
      <c r="E80" s="242">
        <v>2497915.89</v>
      </c>
      <c r="F80" s="52">
        <f t="shared" si="0"/>
        <v>506.07446356478493</v>
      </c>
    </row>
    <row r="81" spans="1:6" ht="24" x14ac:dyDescent="0.2">
      <c r="A81" s="53">
        <v>6394</v>
      </c>
      <c r="B81" s="85" t="s">
        <v>208</v>
      </c>
      <c r="C81" s="50" t="s">
        <v>209</v>
      </c>
      <c r="D81" s="242">
        <v>1021183.2</v>
      </c>
      <c r="E81" s="242">
        <v>4619668.91</v>
      </c>
      <c r="F81" s="52">
        <f t="shared" si="0"/>
        <v>452.38395128317819</v>
      </c>
    </row>
    <row r="82" spans="1:6" ht="12.75" customHeight="1" x14ac:dyDescent="0.2">
      <c r="A82" s="53">
        <v>64</v>
      </c>
      <c r="B82" s="85" t="s">
        <v>210</v>
      </c>
      <c r="C82" s="50" t="s">
        <v>211</v>
      </c>
      <c r="D82" s="51">
        <f t="shared" ref="D82:E82" si="19">D83+D91+D98</f>
        <v>21009.530000000002</v>
      </c>
      <c r="E82" s="51">
        <f t="shared" si="19"/>
        <v>6689.57</v>
      </c>
      <c r="F82" s="52">
        <f t="shared" si="0"/>
        <v>31.840645649855087</v>
      </c>
    </row>
    <row r="83" spans="1:6" ht="12.75" customHeight="1" x14ac:dyDescent="0.2">
      <c r="A83" s="53">
        <v>641</v>
      </c>
      <c r="B83" s="85" t="s">
        <v>212</v>
      </c>
      <c r="C83" s="50" t="s">
        <v>213</v>
      </c>
      <c r="D83" s="51">
        <f t="shared" ref="D83:E83" si="20">SUM(D84:D90)</f>
        <v>21009.530000000002</v>
      </c>
      <c r="E83" s="51">
        <f t="shared" si="20"/>
        <v>6689.57</v>
      </c>
      <c r="F83" s="52">
        <f t="shared" si="0"/>
        <v>31.840645649855087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78.88</v>
      </c>
      <c r="E85" s="242">
        <v>28.12</v>
      </c>
      <c r="F85" s="52">
        <f t="shared" si="0"/>
        <v>35.649087221095336</v>
      </c>
    </row>
    <row r="86" spans="1:6" ht="12.75" customHeight="1" x14ac:dyDescent="0.2">
      <c r="A86" s="53">
        <v>6414</v>
      </c>
      <c r="B86" s="85" t="s">
        <v>218</v>
      </c>
      <c r="C86" s="50" t="s">
        <v>219</v>
      </c>
      <c r="D86" s="242">
        <v>201.52</v>
      </c>
      <c r="E86" s="242"/>
      <c r="F86" s="52">
        <f t="shared" si="0"/>
        <v>0</v>
      </c>
    </row>
    <row r="87" spans="1:6" ht="12.75" customHeight="1" x14ac:dyDescent="0.2">
      <c r="A87" s="53">
        <v>6415</v>
      </c>
      <c r="B87" s="85" t="s">
        <v>220</v>
      </c>
      <c r="C87" s="50" t="s">
        <v>221</v>
      </c>
      <c r="D87" s="242">
        <v>20729.13</v>
      </c>
      <c r="E87" s="242">
        <v>6661.45</v>
      </c>
      <c r="F87" s="52">
        <f t="shared" si="0"/>
        <v>32.135695033993223</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704127.82</v>
      </c>
      <c r="E106" s="51">
        <f t="shared" si="23"/>
        <v>769765.69</v>
      </c>
      <c r="F106" s="52">
        <f t="shared" si="0"/>
        <v>109.32186857778181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704127.82</v>
      </c>
      <c r="E112" s="51">
        <f t="shared" si="25"/>
        <v>769765.69</v>
      </c>
      <c r="F112" s="52">
        <f t="shared" si="0"/>
        <v>109.32186857778181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704127.82</v>
      </c>
      <c r="E117" s="242">
        <v>769765.69</v>
      </c>
      <c r="F117" s="52">
        <f t="shared" si="0"/>
        <v>109.32186857778181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3547263.8899999997</v>
      </c>
      <c r="E124" s="51">
        <f t="shared" si="27"/>
        <v>2332400.79</v>
      </c>
      <c r="F124" s="52">
        <f t="shared" si="0"/>
        <v>65.752108169206451</v>
      </c>
    </row>
    <row r="125" spans="1:6" ht="12.75" customHeight="1" x14ac:dyDescent="0.2">
      <c r="A125" s="53">
        <v>661</v>
      </c>
      <c r="B125" s="86" t="s">
        <v>296</v>
      </c>
      <c r="C125" s="50" t="s">
        <v>297</v>
      </c>
      <c r="D125" s="51">
        <f t="shared" ref="D125:E125" si="28">SUM(D126:D127)</f>
        <v>1462406.99</v>
      </c>
      <c r="E125" s="51">
        <f t="shared" si="28"/>
        <v>1591628.29</v>
      </c>
      <c r="F125" s="52">
        <f t="shared" si="0"/>
        <v>108.83620639696203</v>
      </c>
    </row>
    <row r="126" spans="1:6" ht="12.75" customHeight="1" x14ac:dyDescent="0.2">
      <c r="A126" s="53">
        <v>6614</v>
      </c>
      <c r="B126" s="86" t="s">
        <v>298</v>
      </c>
      <c r="C126" s="50" t="s">
        <v>299</v>
      </c>
      <c r="D126" s="242">
        <v>36707.25</v>
      </c>
      <c r="E126" s="242">
        <v>37583.19</v>
      </c>
      <c r="F126" s="52">
        <f t="shared" si="0"/>
        <v>102.38628608789817</v>
      </c>
    </row>
    <row r="127" spans="1:6" ht="12.75" customHeight="1" x14ac:dyDescent="0.2">
      <c r="A127" s="53">
        <v>6615</v>
      </c>
      <c r="B127" s="86" t="s">
        <v>300</v>
      </c>
      <c r="C127" s="50" t="s">
        <v>301</v>
      </c>
      <c r="D127" s="242">
        <v>1425699.74</v>
      </c>
      <c r="E127" s="242">
        <v>1554045.1</v>
      </c>
      <c r="F127" s="52">
        <f t="shared" si="0"/>
        <v>109.0022714039353</v>
      </c>
    </row>
    <row r="128" spans="1:6" ht="24" x14ac:dyDescent="0.2">
      <c r="A128" s="53">
        <v>663</v>
      </c>
      <c r="B128" s="231" t="s">
        <v>302</v>
      </c>
      <c r="C128" s="50" t="s">
        <v>303</v>
      </c>
      <c r="D128" s="51">
        <f t="shared" ref="D128:E128" si="29">SUM(D129:D132)</f>
        <v>2084856.9</v>
      </c>
      <c r="E128" s="51">
        <f t="shared" si="29"/>
        <v>740772.5</v>
      </c>
      <c r="F128" s="52">
        <f t="shared" si="0"/>
        <v>35.53109568335362</v>
      </c>
    </row>
    <row r="129" spans="1:6" ht="12.75" customHeight="1" x14ac:dyDescent="0.2">
      <c r="A129" s="53">
        <v>6631</v>
      </c>
      <c r="B129" s="86" t="s">
        <v>304</v>
      </c>
      <c r="C129" s="50" t="s">
        <v>305</v>
      </c>
      <c r="D129" s="242">
        <v>2083841.9</v>
      </c>
      <c r="E129" s="242">
        <v>716667.5</v>
      </c>
      <c r="F129" s="52">
        <f t="shared" si="0"/>
        <v>34.391644586856614</v>
      </c>
    </row>
    <row r="130" spans="1:6" ht="12.75" customHeight="1" x14ac:dyDescent="0.2">
      <c r="A130" s="53">
        <v>6632</v>
      </c>
      <c r="B130" s="232" t="s">
        <v>306</v>
      </c>
      <c r="C130" s="50" t="s">
        <v>307</v>
      </c>
      <c r="D130" s="242">
        <v>1015</v>
      </c>
      <c r="E130" s="242">
        <v>24105</v>
      </c>
      <c r="F130" s="52">
        <f t="shared" si="0"/>
        <v>2374.8768472906404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12231314.970000001</v>
      </c>
      <c r="E133" s="51">
        <f t="shared" si="30"/>
        <v>54606901.909999996</v>
      </c>
      <c r="F133" s="52">
        <f t="shared" ref="F133:F223" si="31">IF(D133&lt;&gt;0,IF(E133/D133&gt;=100,"&gt;&gt;100",E133/D133*100),"-")</f>
        <v>446.45160429549458</v>
      </c>
    </row>
    <row r="134" spans="1:6" ht="24" x14ac:dyDescent="0.2">
      <c r="A134" s="53">
        <v>671</v>
      </c>
      <c r="B134" s="232" t="s">
        <v>314</v>
      </c>
      <c r="C134" s="50" t="s">
        <v>315</v>
      </c>
      <c r="D134" s="51">
        <f t="shared" ref="D134:E134" si="32">SUM(D135:D137)</f>
        <v>12231314.970000001</v>
      </c>
      <c r="E134" s="51">
        <f t="shared" si="32"/>
        <v>54606901.909999996</v>
      </c>
      <c r="F134" s="52">
        <f t="shared" si="31"/>
        <v>446.45160429549458</v>
      </c>
    </row>
    <row r="135" spans="1:6" ht="12.75" customHeight="1" x14ac:dyDescent="0.2">
      <c r="A135" s="53">
        <v>6711</v>
      </c>
      <c r="B135" s="85" t="s">
        <v>316</v>
      </c>
      <c r="C135" s="50" t="s">
        <v>317</v>
      </c>
      <c r="D135" s="242">
        <v>12231314.970000001</v>
      </c>
      <c r="E135" s="242">
        <v>18330062.16</v>
      </c>
      <c r="F135" s="52">
        <f t="shared" si="31"/>
        <v>149.86174589533931</v>
      </c>
    </row>
    <row r="136" spans="1:6" ht="24" x14ac:dyDescent="0.2">
      <c r="A136" s="53">
        <v>6712</v>
      </c>
      <c r="B136" s="232" t="s">
        <v>318</v>
      </c>
      <c r="C136" s="50" t="s">
        <v>319</v>
      </c>
      <c r="D136" s="242">
        <v>0</v>
      </c>
      <c r="E136" s="242">
        <v>36276839.75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3664.1</v>
      </c>
      <c r="E139" s="51">
        <f t="shared" si="33"/>
        <v>13789.98</v>
      </c>
      <c r="F139" s="52">
        <f t="shared" si="31"/>
        <v>376.35381130427663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3664.1</v>
      </c>
      <c r="E150" s="242">
        <v>13789.98</v>
      </c>
      <c r="F150" s="52">
        <f t="shared" si="31"/>
        <v>376.35381130427663</v>
      </c>
    </row>
    <row r="151" spans="1:6" ht="12.75" customHeight="1" x14ac:dyDescent="0.2">
      <c r="A151" s="53">
        <v>3</v>
      </c>
      <c r="B151" s="85" t="s">
        <v>348</v>
      </c>
      <c r="C151" s="50" t="s">
        <v>56</v>
      </c>
      <c r="D151" s="51">
        <f t="shared" ref="D151:E151" si="35">D152+D163+D196+D215+D224+D252+D263</f>
        <v>22462815.370000001</v>
      </c>
      <c r="E151" s="51">
        <f t="shared" si="35"/>
        <v>23921832.849999998</v>
      </c>
      <c r="F151" s="52">
        <f t="shared" si="31"/>
        <v>106.49525652046525</v>
      </c>
    </row>
    <row r="152" spans="1:6" ht="12.75" customHeight="1" x14ac:dyDescent="0.2">
      <c r="A152" s="53">
        <v>31</v>
      </c>
      <c r="B152" s="85" t="s">
        <v>349</v>
      </c>
      <c r="C152" s="50" t="s">
        <v>350</v>
      </c>
      <c r="D152" s="51">
        <f t="shared" ref="D152:E152" si="36">D153+D158+D159</f>
        <v>12671832.949999999</v>
      </c>
      <c r="E152" s="51">
        <f t="shared" si="36"/>
        <v>15314674.040000001</v>
      </c>
      <c r="F152" s="52">
        <f t="shared" si="31"/>
        <v>120.85602848797026</v>
      </c>
    </row>
    <row r="153" spans="1:6" ht="12.75" customHeight="1" x14ac:dyDescent="0.2">
      <c r="A153" s="53">
        <v>311</v>
      </c>
      <c r="B153" s="85" t="s">
        <v>351</v>
      </c>
      <c r="C153" s="50" t="s">
        <v>352</v>
      </c>
      <c r="D153" s="51">
        <f t="shared" ref="D153:E153" si="37">SUM(D154:D157)</f>
        <v>10506520.66</v>
      </c>
      <c r="E153" s="51">
        <f t="shared" si="37"/>
        <v>12701248.140000001</v>
      </c>
      <c r="F153" s="52">
        <f t="shared" si="31"/>
        <v>120.88919396842456</v>
      </c>
    </row>
    <row r="154" spans="1:6" ht="12.75" customHeight="1" x14ac:dyDescent="0.2">
      <c r="A154" s="53">
        <v>3111</v>
      </c>
      <c r="B154" s="85" t="s">
        <v>353</v>
      </c>
      <c r="C154" s="50" t="s">
        <v>354</v>
      </c>
      <c r="D154" s="242">
        <v>10498756.49</v>
      </c>
      <c r="E154" s="242">
        <v>12700118.720000001</v>
      </c>
      <c r="F154" s="52">
        <f t="shared" si="31"/>
        <v>120.96783778247246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7764.17</v>
      </c>
      <c r="E157" s="242">
        <v>1129.42</v>
      </c>
      <c r="F157" s="52">
        <f t="shared" si="31"/>
        <v>14.546564539416321</v>
      </c>
    </row>
    <row r="158" spans="1:6" ht="12.75" customHeight="1" x14ac:dyDescent="0.2">
      <c r="A158" s="53">
        <v>312</v>
      </c>
      <c r="B158" s="85" t="s">
        <v>361</v>
      </c>
      <c r="C158" s="50" t="s">
        <v>362</v>
      </c>
      <c r="D158" s="242">
        <v>457825.5</v>
      </c>
      <c r="E158" s="242">
        <v>586062.49</v>
      </c>
      <c r="F158" s="52">
        <f t="shared" si="31"/>
        <v>128.01001473268744</v>
      </c>
    </row>
    <row r="159" spans="1:6" ht="12.75" customHeight="1" x14ac:dyDescent="0.2">
      <c r="A159" s="53">
        <v>313</v>
      </c>
      <c r="B159" s="85" t="s">
        <v>363</v>
      </c>
      <c r="C159" s="50" t="s">
        <v>364</v>
      </c>
      <c r="D159" s="51">
        <f t="shared" ref="D159:E159" si="38">SUM(D160:D162)</f>
        <v>1707486.79</v>
      </c>
      <c r="E159" s="51">
        <f t="shared" si="38"/>
        <v>2027363.41</v>
      </c>
      <c r="F159" s="52">
        <f t="shared" si="31"/>
        <v>118.73376835905125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1706378.93</v>
      </c>
      <c r="E161" s="242">
        <v>2026723.42</v>
      </c>
      <c r="F161" s="52">
        <f t="shared" si="31"/>
        <v>118.77335006709207</v>
      </c>
    </row>
    <row r="162" spans="1:6" ht="12.75" customHeight="1" x14ac:dyDescent="0.2">
      <c r="A162" s="53">
        <v>3133</v>
      </c>
      <c r="B162" s="85" t="s">
        <v>368</v>
      </c>
      <c r="C162" s="50" t="s">
        <v>369</v>
      </c>
      <c r="D162" s="242">
        <v>1107.8599999999999</v>
      </c>
      <c r="E162" s="242">
        <v>639.99</v>
      </c>
      <c r="F162" s="52">
        <f t="shared" si="31"/>
        <v>57.768129547054691</v>
      </c>
    </row>
    <row r="163" spans="1:6" ht="12.75" customHeight="1" x14ac:dyDescent="0.2">
      <c r="A163" s="53">
        <v>32</v>
      </c>
      <c r="B163" s="85" t="s">
        <v>370</v>
      </c>
      <c r="C163" s="50" t="s">
        <v>371</v>
      </c>
      <c r="D163" s="51">
        <f t="shared" ref="D163:E163" si="39">D164+D169+D177+D187+D188</f>
        <v>7983448.6799999997</v>
      </c>
      <c r="E163" s="51">
        <f t="shared" si="39"/>
        <v>5602842.75</v>
      </c>
      <c r="F163" s="52">
        <f t="shared" si="31"/>
        <v>70.180732344859265</v>
      </c>
    </row>
    <row r="164" spans="1:6" ht="12.75" customHeight="1" x14ac:dyDescent="0.2">
      <c r="A164" s="53">
        <v>321</v>
      </c>
      <c r="B164" s="85" t="s">
        <v>372</v>
      </c>
      <c r="C164" s="50" t="s">
        <v>373</v>
      </c>
      <c r="D164" s="51">
        <f t="shared" ref="D164:E164" si="40">SUM(D165:D168)</f>
        <v>1193382.1199999999</v>
      </c>
      <c r="E164" s="51">
        <f t="shared" si="40"/>
        <v>1251202.02</v>
      </c>
      <c r="F164" s="52">
        <f t="shared" si="31"/>
        <v>104.8450449383304</v>
      </c>
    </row>
    <row r="165" spans="1:6" ht="12.75" customHeight="1" x14ac:dyDescent="0.2">
      <c r="A165" s="53">
        <v>3211</v>
      </c>
      <c r="B165" s="85" t="s">
        <v>374</v>
      </c>
      <c r="C165" s="50" t="s">
        <v>375</v>
      </c>
      <c r="D165" s="242">
        <v>737433.95</v>
      </c>
      <c r="E165" s="242">
        <v>798381.64</v>
      </c>
      <c r="F165" s="52">
        <f t="shared" si="31"/>
        <v>108.26483375222962</v>
      </c>
    </row>
    <row r="166" spans="1:6" ht="12.75" customHeight="1" x14ac:dyDescent="0.2">
      <c r="A166" s="53">
        <v>3212</v>
      </c>
      <c r="B166" s="85" t="s">
        <v>376</v>
      </c>
      <c r="C166" s="50" t="s">
        <v>377</v>
      </c>
      <c r="D166" s="242">
        <v>296558.71000000002</v>
      </c>
      <c r="E166" s="242">
        <v>320161</v>
      </c>
      <c r="F166" s="52">
        <f t="shared" si="31"/>
        <v>107.95872426070372</v>
      </c>
    </row>
    <row r="167" spans="1:6" ht="12.75" customHeight="1" x14ac:dyDescent="0.2">
      <c r="A167" s="53">
        <v>3213</v>
      </c>
      <c r="B167" s="85" t="s">
        <v>378</v>
      </c>
      <c r="C167" s="50" t="s">
        <v>379</v>
      </c>
      <c r="D167" s="242">
        <v>159389.46</v>
      </c>
      <c r="E167" s="242">
        <v>132659.38</v>
      </c>
      <c r="F167" s="52">
        <f t="shared" si="31"/>
        <v>83.229706656889363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772834.76</v>
      </c>
      <c r="E169" s="51">
        <f t="shared" si="41"/>
        <v>530153.98</v>
      </c>
      <c r="F169" s="52">
        <f t="shared" si="31"/>
        <v>68.598619968905112</v>
      </c>
    </row>
    <row r="170" spans="1:6" ht="12.75" customHeight="1" x14ac:dyDescent="0.2">
      <c r="A170" s="53">
        <v>3221</v>
      </c>
      <c r="B170" s="85" t="s">
        <v>384</v>
      </c>
      <c r="C170" s="50" t="s">
        <v>385</v>
      </c>
      <c r="D170" s="242">
        <v>81165.820000000007</v>
      </c>
      <c r="E170" s="242">
        <v>59172.92</v>
      </c>
      <c r="F170" s="52">
        <f t="shared" si="31"/>
        <v>72.903741993858986</v>
      </c>
    </row>
    <row r="171" spans="1:6" ht="12.75" customHeight="1" x14ac:dyDescent="0.2">
      <c r="A171" s="53">
        <v>3222</v>
      </c>
      <c r="B171" s="85" t="s">
        <v>386</v>
      </c>
      <c r="C171" s="50" t="s">
        <v>387</v>
      </c>
      <c r="D171" s="242">
        <v>137377.79</v>
      </c>
      <c r="E171" s="242">
        <v>74508</v>
      </c>
      <c r="F171" s="52">
        <f t="shared" si="31"/>
        <v>54.235841179276498</v>
      </c>
    </row>
    <row r="172" spans="1:6" ht="12.75" customHeight="1" x14ac:dyDescent="0.2">
      <c r="A172" s="53">
        <v>3223</v>
      </c>
      <c r="B172" s="85" t="s">
        <v>388</v>
      </c>
      <c r="C172" s="50" t="s">
        <v>389</v>
      </c>
      <c r="D172" s="242">
        <v>296649.78999999998</v>
      </c>
      <c r="E172" s="242">
        <v>242439.94</v>
      </c>
      <c r="F172" s="52">
        <f t="shared" si="31"/>
        <v>81.725977287898971</v>
      </c>
    </row>
    <row r="173" spans="1:6" ht="12.75" customHeight="1" x14ac:dyDescent="0.2">
      <c r="A173" s="53">
        <v>3224</v>
      </c>
      <c r="B173" s="85" t="s">
        <v>390</v>
      </c>
      <c r="C173" s="50" t="s">
        <v>391</v>
      </c>
      <c r="D173" s="242">
        <v>245524.96</v>
      </c>
      <c r="E173" s="242">
        <v>136103.51999999999</v>
      </c>
      <c r="F173" s="52">
        <f t="shared" si="31"/>
        <v>55.433679736675245</v>
      </c>
    </row>
    <row r="174" spans="1:6" ht="12.75" customHeight="1" x14ac:dyDescent="0.2">
      <c r="A174" s="53">
        <v>3225</v>
      </c>
      <c r="B174" s="85" t="s">
        <v>392</v>
      </c>
      <c r="C174" s="50" t="s">
        <v>393</v>
      </c>
      <c r="D174" s="242">
        <v>9087.2800000000007</v>
      </c>
      <c r="E174" s="242">
        <v>4501.6899999999996</v>
      </c>
      <c r="F174" s="52">
        <f t="shared" si="31"/>
        <v>49.538365715593656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3029.12</v>
      </c>
      <c r="E176" s="242">
        <v>13427.91</v>
      </c>
      <c r="F176" s="52">
        <f t="shared" si="31"/>
        <v>443.29409201352206</v>
      </c>
    </row>
    <row r="177" spans="1:6" ht="12.75" customHeight="1" x14ac:dyDescent="0.2">
      <c r="A177" s="53">
        <v>323</v>
      </c>
      <c r="B177" s="85" t="s">
        <v>398</v>
      </c>
      <c r="C177" s="50" t="s">
        <v>399</v>
      </c>
      <c r="D177" s="51">
        <f t="shared" ref="D177:E177" si="42">SUM(D178:D186)</f>
        <v>5129755.26</v>
      </c>
      <c r="E177" s="51">
        <f t="shared" si="42"/>
        <v>3320032.33</v>
      </c>
      <c r="F177" s="52">
        <f t="shared" si="31"/>
        <v>64.721066829219453</v>
      </c>
    </row>
    <row r="178" spans="1:6" ht="12.75" customHeight="1" x14ac:dyDescent="0.2">
      <c r="A178" s="53">
        <v>3231</v>
      </c>
      <c r="B178" s="85" t="s">
        <v>400</v>
      </c>
      <c r="C178" s="50" t="s">
        <v>401</v>
      </c>
      <c r="D178" s="242">
        <v>799597.21</v>
      </c>
      <c r="E178" s="242">
        <v>133530.34</v>
      </c>
      <c r="F178" s="52">
        <f t="shared" si="31"/>
        <v>16.69970059050106</v>
      </c>
    </row>
    <row r="179" spans="1:6" ht="12.75" customHeight="1" x14ac:dyDescent="0.2">
      <c r="A179" s="53">
        <v>3232</v>
      </c>
      <c r="B179" s="85" t="s">
        <v>402</v>
      </c>
      <c r="C179" s="50" t="s">
        <v>403</v>
      </c>
      <c r="D179" s="242">
        <v>456019.3</v>
      </c>
      <c r="E179" s="242">
        <v>126837.81</v>
      </c>
      <c r="F179" s="52">
        <f t="shared" si="31"/>
        <v>27.814131989589036</v>
      </c>
    </row>
    <row r="180" spans="1:6" ht="12.75" customHeight="1" x14ac:dyDescent="0.2">
      <c r="A180" s="53">
        <v>3233</v>
      </c>
      <c r="B180" s="85" t="s">
        <v>404</v>
      </c>
      <c r="C180" s="50" t="s">
        <v>405</v>
      </c>
      <c r="D180" s="242">
        <v>115621.23</v>
      </c>
      <c r="E180" s="242">
        <v>92557.22</v>
      </c>
      <c r="F180" s="52">
        <f t="shared" si="31"/>
        <v>80.052097698666586</v>
      </c>
    </row>
    <row r="181" spans="1:6" ht="12.75" customHeight="1" x14ac:dyDescent="0.2">
      <c r="A181" s="53">
        <v>3234</v>
      </c>
      <c r="B181" s="85" t="s">
        <v>406</v>
      </c>
      <c r="C181" s="50" t="s">
        <v>407</v>
      </c>
      <c r="D181" s="242">
        <v>263072.14</v>
      </c>
      <c r="E181" s="242">
        <v>102687.98</v>
      </c>
      <c r="F181" s="52">
        <f t="shared" si="31"/>
        <v>39.034152381168141</v>
      </c>
    </row>
    <row r="182" spans="1:6" ht="12.75" customHeight="1" x14ac:dyDescent="0.2">
      <c r="A182" s="53">
        <v>3235</v>
      </c>
      <c r="B182" s="85" t="s">
        <v>408</v>
      </c>
      <c r="C182" s="50" t="s">
        <v>409</v>
      </c>
      <c r="D182" s="242">
        <v>959060.24</v>
      </c>
      <c r="E182" s="242">
        <v>1496456.04</v>
      </c>
      <c r="F182" s="52">
        <f t="shared" si="31"/>
        <v>156.0335813733661</v>
      </c>
    </row>
    <row r="183" spans="1:6" ht="12.75" customHeight="1" x14ac:dyDescent="0.2">
      <c r="A183" s="53">
        <v>3236</v>
      </c>
      <c r="B183" s="85" t="s">
        <v>410</v>
      </c>
      <c r="C183" s="50" t="s">
        <v>411</v>
      </c>
      <c r="D183" s="242">
        <v>18556.169999999998</v>
      </c>
      <c r="E183" s="242">
        <v>14012.46</v>
      </c>
      <c r="F183" s="52">
        <f t="shared" si="31"/>
        <v>75.513750951839739</v>
      </c>
    </row>
    <row r="184" spans="1:6" ht="12.75" customHeight="1" x14ac:dyDescent="0.2">
      <c r="A184" s="53">
        <v>3237</v>
      </c>
      <c r="B184" s="85" t="s">
        <v>412</v>
      </c>
      <c r="C184" s="50" t="s">
        <v>413</v>
      </c>
      <c r="D184" s="242">
        <v>2333041.71</v>
      </c>
      <c r="E184" s="242">
        <v>1103300.3799999999</v>
      </c>
      <c r="F184" s="52">
        <f t="shared" si="31"/>
        <v>47.290212398302984</v>
      </c>
    </row>
    <row r="185" spans="1:6" ht="12.75" customHeight="1" x14ac:dyDescent="0.2">
      <c r="A185" s="53">
        <v>3238</v>
      </c>
      <c r="B185" s="85" t="s">
        <v>414</v>
      </c>
      <c r="C185" s="50" t="s">
        <v>415</v>
      </c>
      <c r="D185" s="242">
        <v>108547.08</v>
      </c>
      <c r="E185" s="242">
        <v>133720.65</v>
      </c>
      <c r="F185" s="52">
        <f t="shared" si="31"/>
        <v>123.19138386771895</v>
      </c>
    </row>
    <row r="186" spans="1:6" ht="12.75" customHeight="1" x14ac:dyDescent="0.2">
      <c r="A186" s="53">
        <v>3239</v>
      </c>
      <c r="B186" s="85" t="s">
        <v>416</v>
      </c>
      <c r="C186" s="50" t="s">
        <v>417</v>
      </c>
      <c r="D186" s="242">
        <v>76240.179999999993</v>
      </c>
      <c r="E186" s="242">
        <v>116929.45</v>
      </c>
      <c r="F186" s="52">
        <f t="shared" si="31"/>
        <v>153.3698503859776</v>
      </c>
    </row>
    <row r="187" spans="1:6" ht="12.75" customHeight="1" x14ac:dyDescent="0.2">
      <c r="A187" s="53">
        <v>324</v>
      </c>
      <c r="B187" s="85" t="s">
        <v>418</v>
      </c>
      <c r="C187" s="50" t="s">
        <v>419</v>
      </c>
      <c r="D187" s="242">
        <v>29490.15</v>
      </c>
      <c r="E187" s="242">
        <v>73793.240000000005</v>
      </c>
      <c r="F187" s="52">
        <f t="shared" si="31"/>
        <v>250.23012768670219</v>
      </c>
    </row>
    <row r="188" spans="1:6" ht="12.75" customHeight="1" x14ac:dyDescent="0.2">
      <c r="A188" s="53">
        <v>329</v>
      </c>
      <c r="B188" s="85" t="s">
        <v>420</v>
      </c>
      <c r="C188" s="50" t="s">
        <v>421</v>
      </c>
      <c r="D188" s="51">
        <f t="shared" ref="D188:E188" si="43">SUM(D189:D195)</f>
        <v>857986.3899999999</v>
      </c>
      <c r="E188" s="51">
        <f t="shared" si="43"/>
        <v>427661.18</v>
      </c>
      <c r="F188" s="52">
        <f t="shared" si="31"/>
        <v>49.844751033871297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19537.11</v>
      </c>
      <c r="E190" s="242">
        <v>17856.330000000002</v>
      </c>
      <c r="F190" s="52">
        <f t="shared" si="31"/>
        <v>91.396987579022692</v>
      </c>
    </row>
    <row r="191" spans="1:6" ht="12.75" customHeight="1" x14ac:dyDescent="0.2">
      <c r="A191" s="53">
        <v>3293</v>
      </c>
      <c r="B191" s="85" t="s">
        <v>426</v>
      </c>
      <c r="C191" s="50" t="s">
        <v>427</v>
      </c>
      <c r="D191" s="242">
        <v>86735.34</v>
      </c>
      <c r="E191" s="242">
        <v>102245.58</v>
      </c>
      <c r="F191" s="52">
        <f t="shared" si="31"/>
        <v>117.88226114061466</v>
      </c>
    </row>
    <row r="192" spans="1:6" ht="12.75" customHeight="1" x14ac:dyDescent="0.2">
      <c r="A192" s="53">
        <v>3294</v>
      </c>
      <c r="B192" s="85" t="s">
        <v>428</v>
      </c>
      <c r="C192" s="50" t="s">
        <v>429</v>
      </c>
      <c r="D192" s="242">
        <v>8812.32</v>
      </c>
      <c r="E192" s="242">
        <v>27519.42</v>
      </c>
      <c r="F192" s="52">
        <f t="shared" si="31"/>
        <v>312.28348493926683</v>
      </c>
    </row>
    <row r="193" spans="1:6" ht="12.75" customHeight="1" x14ac:dyDescent="0.2">
      <c r="A193" s="53">
        <v>3295</v>
      </c>
      <c r="B193" s="85" t="s">
        <v>430</v>
      </c>
      <c r="C193" s="50" t="s">
        <v>431</v>
      </c>
      <c r="D193" s="242">
        <v>33239.33</v>
      </c>
      <c r="E193" s="242">
        <v>29016.18</v>
      </c>
      <c r="F193" s="52">
        <f t="shared" si="31"/>
        <v>87.294719839419145</v>
      </c>
    </row>
    <row r="194" spans="1:6" ht="12.75" customHeight="1" x14ac:dyDescent="0.2">
      <c r="A194" s="53" t="s">
        <v>432</v>
      </c>
      <c r="B194" s="85" t="s">
        <v>433</v>
      </c>
      <c r="C194" s="50" t="s">
        <v>432</v>
      </c>
      <c r="D194" s="242">
        <v>70568.42</v>
      </c>
      <c r="E194" s="242">
        <v>33734.67</v>
      </c>
      <c r="F194" s="52">
        <f t="shared" si="31"/>
        <v>47.804201936220196</v>
      </c>
    </row>
    <row r="195" spans="1:6" ht="12.75" customHeight="1" x14ac:dyDescent="0.2">
      <c r="A195" s="53">
        <v>3299</v>
      </c>
      <c r="B195" s="85" t="s">
        <v>434</v>
      </c>
      <c r="C195" s="50" t="s">
        <v>435</v>
      </c>
      <c r="D195" s="242">
        <v>639093.87</v>
      </c>
      <c r="E195" s="242">
        <v>217289</v>
      </c>
      <c r="F195" s="52">
        <f t="shared" si="31"/>
        <v>33.999543760292994</v>
      </c>
    </row>
    <row r="196" spans="1:6" ht="12.75" customHeight="1" x14ac:dyDescent="0.2">
      <c r="A196" s="53">
        <v>34</v>
      </c>
      <c r="B196" s="232" t="s">
        <v>436</v>
      </c>
      <c r="C196" s="50" t="s">
        <v>437</v>
      </c>
      <c r="D196" s="51">
        <f t="shared" ref="D196:E196" si="44">D197+D202+D210</f>
        <v>44551.85</v>
      </c>
      <c r="E196" s="51">
        <f t="shared" si="44"/>
        <v>47824.020000000004</v>
      </c>
      <c r="F196" s="52">
        <f t="shared" si="31"/>
        <v>107.34463327561035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21.74</v>
      </c>
      <c r="E202" s="51">
        <f t="shared" si="46"/>
        <v>3560.23</v>
      </c>
      <c r="F202" s="52" t="str">
        <f t="shared" si="31"/>
        <v>&gt;&gt;100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21.74</v>
      </c>
      <c r="E205" s="242">
        <v>3560.23</v>
      </c>
      <c r="F205" s="52" t="str">
        <f t="shared" si="31"/>
        <v>&gt;&gt;100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44530.11</v>
      </c>
      <c r="E210" s="51">
        <f t="shared" si="47"/>
        <v>44263.79</v>
      </c>
      <c r="F210" s="52">
        <f t="shared" si="31"/>
        <v>99.401932759654088</v>
      </c>
    </row>
    <row r="211" spans="1:6" ht="12.75" customHeight="1" x14ac:dyDescent="0.2">
      <c r="A211" s="53">
        <v>3431</v>
      </c>
      <c r="B211" s="232" t="s">
        <v>466</v>
      </c>
      <c r="C211" s="50" t="s">
        <v>467</v>
      </c>
      <c r="D211" s="242">
        <v>8315.73</v>
      </c>
      <c r="E211" s="242">
        <v>20149.23</v>
      </c>
      <c r="F211" s="52">
        <f t="shared" si="31"/>
        <v>242.30260001226594</v>
      </c>
    </row>
    <row r="212" spans="1:6" ht="12.75" customHeight="1" x14ac:dyDescent="0.2">
      <c r="A212" s="53">
        <v>3432</v>
      </c>
      <c r="B212" s="85" t="s">
        <v>468</v>
      </c>
      <c r="C212" s="50" t="s">
        <v>469</v>
      </c>
      <c r="D212" s="242">
        <v>1828.91</v>
      </c>
      <c r="E212" s="242">
        <v>763.22</v>
      </c>
      <c r="F212" s="52">
        <f t="shared" si="31"/>
        <v>41.730867019153486</v>
      </c>
    </row>
    <row r="213" spans="1:6" ht="12.75" customHeight="1" x14ac:dyDescent="0.2">
      <c r="A213" s="53">
        <v>3433</v>
      </c>
      <c r="B213" s="85" t="s">
        <v>470</v>
      </c>
      <c r="C213" s="50" t="s">
        <v>471</v>
      </c>
      <c r="D213" s="242">
        <v>34385.47</v>
      </c>
      <c r="E213" s="242">
        <v>23351.34</v>
      </c>
      <c r="F213" s="52">
        <f t="shared" si="31"/>
        <v>67.910486609605741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32894.800000000003</v>
      </c>
      <c r="E224" s="51">
        <f t="shared" si="51"/>
        <v>167426.89000000001</v>
      </c>
      <c r="F224" s="52">
        <f t="shared" ref="F224:F235" si="52">IF(D224&lt;&gt;0,IF(E224/D224&gt;=100,"&gt;&gt;100",E224/D224*100),"-")</f>
        <v>508.97676836460477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32894.800000000003</v>
      </c>
      <c r="E247" s="51">
        <f t="shared" si="62"/>
        <v>167426.89000000001</v>
      </c>
      <c r="F247" s="52">
        <f t="shared" si="61"/>
        <v>508.97676836460477</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32894.800000000003</v>
      </c>
      <c r="E250" s="242">
        <v>167426.89000000001</v>
      </c>
      <c r="F250" s="52">
        <f t="shared" si="61"/>
        <v>508.97676836460477</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54704.95</v>
      </c>
      <c r="E252" s="51">
        <f t="shared" si="63"/>
        <v>43031.29</v>
      </c>
      <c r="F252" s="52">
        <f t="shared" ref="F252:F258" si="64">IF(D252&lt;&gt;0,IF(E252/D252&gt;=100,"&gt;&gt;100",E252/D252*100),"-")</f>
        <v>78.66068792677811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54704.95</v>
      </c>
      <c r="E259" s="51">
        <f t="shared" si="66"/>
        <v>43031.29</v>
      </c>
      <c r="F259" s="52">
        <f t="shared" ref="F259:F262" si="67">IF(D259&lt;&gt;0,IF(E259/D259&gt;=100,"&gt;&gt;100",E259/D259*100),"-")</f>
        <v>78.66068792677811</v>
      </c>
    </row>
    <row r="260" spans="1:6" ht="12.75" customHeight="1" x14ac:dyDescent="0.2">
      <c r="A260" s="53">
        <v>3721</v>
      </c>
      <c r="B260" s="85" t="s">
        <v>560</v>
      </c>
      <c r="C260" s="50" t="s">
        <v>561</v>
      </c>
      <c r="D260" s="242">
        <v>54704.95</v>
      </c>
      <c r="E260" s="242">
        <v>43031.29</v>
      </c>
      <c r="F260" s="52">
        <f t="shared" si="67"/>
        <v>78.66068792677811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1675382.14</v>
      </c>
      <c r="E263" s="51">
        <f t="shared" si="68"/>
        <v>2746033.8600000003</v>
      </c>
      <c r="F263" s="52">
        <f t="shared" ref="F263:F267" si="69">IF(D263&lt;&gt;0,IF(E263/D263&gt;=100,"&gt;&gt;100",E263/D263*100),"-")</f>
        <v>163.90492619194333</v>
      </c>
    </row>
    <row r="264" spans="1:6" ht="12.75" customHeight="1" x14ac:dyDescent="0.2">
      <c r="A264" s="53">
        <v>381</v>
      </c>
      <c r="B264" s="85" t="s">
        <v>568</v>
      </c>
      <c r="C264" s="50" t="s">
        <v>569</v>
      </c>
      <c r="D264" s="51">
        <f t="shared" ref="D264:E264" si="70">SUM(D265:D267)</f>
        <v>1675382.14</v>
      </c>
      <c r="E264" s="51">
        <f t="shared" si="70"/>
        <v>2746033.8600000003</v>
      </c>
      <c r="F264" s="52">
        <f t="shared" si="69"/>
        <v>163.90492619194333</v>
      </c>
    </row>
    <row r="265" spans="1:6" ht="12.75" customHeight="1" x14ac:dyDescent="0.2">
      <c r="A265" s="53">
        <v>3811</v>
      </c>
      <c r="B265" s="85" t="s">
        <v>570</v>
      </c>
      <c r="C265" s="50" t="s">
        <v>571</v>
      </c>
      <c r="D265" s="242">
        <v>51393.96</v>
      </c>
      <c r="E265" s="242">
        <v>140430.64000000001</v>
      </c>
      <c r="F265" s="52">
        <f t="shared" si="69"/>
        <v>273.24347063351416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1623988.18</v>
      </c>
      <c r="E267" s="242">
        <v>2605603.2200000002</v>
      </c>
      <c r="F267" s="52">
        <f t="shared" si="69"/>
        <v>160.44471579836255</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22462815.370000001</v>
      </c>
      <c r="E289" s="51">
        <f t="shared" si="79"/>
        <v>23921832.849999998</v>
      </c>
      <c r="F289" s="52">
        <f t="shared" si="76"/>
        <v>106.49525652046525</v>
      </c>
    </row>
    <row r="290" spans="1:6" ht="12.75" customHeight="1" x14ac:dyDescent="0.2">
      <c r="A290" s="53" t="s">
        <v>609</v>
      </c>
      <c r="B290" s="85" t="s">
        <v>620</v>
      </c>
      <c r="C290" s="50" t="s">
        <v>621</v>
      </c>
      <c r="D290" s="51">
        <f>IF(D6&gt;=D289,D6-D289,0)</f>
        <v>17997016.419999998</v>
      </c>
      <c r="E290" s="51">
        <f>IF(E6&gt;=E289,E6-E289,0)</f>
        <v>49153967.300000012</v>
      </c>
      <c r="F290" s="52">
        <f t="shared" si="76"/>
        <v>273.12286744026886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365627.23</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168247.52</v>
      </c>
      <c r="E294" s="242">
        <v>236776.43</v>
      </c>
      <c r="F294" s="52">
        <f t="shared" si="76"/>
        <v>140.7310075060839</v>
      </c>
    </row>
    <row r="295" spans="1:6" ht="24" x14ac:dyDescent="0.2">
      <c r="A295" s="53">
        <v>9661</v>
      </c>
      <c r="B295" s="85" t="s">
        <v>630</v>
      </c>
      <c r="C295" s="50" t="s">
        <v>631</v>
      </c>
      <c r="D295" s="242">
        <v>158876.87</v>
      </c>
      <c r="E295" s="242">
        <v>236668.18</v>
      </c>
      <c r="F295" s="52">
        <f t="shared" si="76"/>
        <v>148.96326948032146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458.46</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458.46</v>
      </c>
      <c r="E311" s="51">
        <f t="shared" si="85"/>
        <v>0</v>
      </c>
      <c r="F311" s="52">
        <f t="shared" si="81"/>
        <v>0</v>
      </c>
    </row>
    <row r="312" spans="1:6" ht="12.75" customHeight="1" x14ac:dyDescent="0.2">
      <c r="A312" s="53">
        <v>721</v>
      </c>
      <c r="B312" s="85" t="s">
        <v>663</v>
      </c>
      <c r="C312" s="50" t="s">
        <v>664</v>
      </c>
      <c r="D312" s="51">
        <f t="shared" ref="D312:E312" si="86">SUM(D313:D316)</f>
        <v>458.46</v>
      </c>
      <c r="E312" s="51">
        <f t="shared" si="86"/>
        <v>0</v>
      </c>
      <c r="F312" s="52">
        <f t="shared" si="81"/>
        <v>0</v>
      </c>
    </row>
    <row r="313" spans="1:6" ht="12.75" customHeight="1" x14ac:dyDescent="0.2">
      <c r="A313" s="53">
        <v>7211</v>
      </c>
      <c r="B313" s="85" t="s">
        <v>665</v>
      </c>
      <c r="C313" s="50" t="s">
        <v>666</v>
      </c>
      <c r="D313" s="242">
        <v>458.46</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20106223.209999997</v>
      </c>
      <c r="E350" s="51">
        <f t="shared" si="95"/>
        <v>52569193.600000001</v>
      </c>
      <c r="F350" s="52">
        <f t="shared" si="81"/>
        <v>261.45732617677436</v>
      </c>
    </row>
    <row r="351" spans="1:6" ht="12.75" customHeight="1" x14ac:dyDescent="0.2">
      <c r="A351" s="53">
        <v>41</v>
      </c>
      <c r="B351" s="85" t="s">
        <v>741</v>
      </c>
      <c r="C351" s="50" t="s">
        <v>742</v>
      </c>
      <c r="D351" s="51">
        <f t="shared" ref="D351:E351" si="96">D352+D356</f>
        <v>0</v>
      </c>
      <c r="E351" s="51">
        <f t="shared" si="96"/>
        <v>9425.31</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9425.31</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9425.31</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20106223.209999997</v>
      </c>
      <c r="E363" s="51">
        <f t="shared" si="99"/>
        <v>52559768.289999999</v>
      </c>
      <c r="F363" s="52">
        <f t="shared" si="81"/>
        <v>261.41044860110259</v>
      </c>
    </row>
    <row r="364" spans="1:6" ht="12.75" customHeight="1" x14ac:dyDescent="0.2">
      <c r="A364" s="53">
        <v>421</v>
      </c>
      <c r="B364" s="85" t="s">
        <v>759</v>
      </c>
      <c r="C364" s="50" t="s">
        <v>760</v>
      </c>
      <c r="D364" s="51">
        <f t="shared" ref="D364:E364" si="100">SUM(D365:D368)</f>
        <v>16925626.890000001</v>
      </c>
      <c r="E364" s="51">
        <f t="shared" si="100"/>
        <v>49598184.82</v>
      </c>
      <c r="F364" s="52">
        <f t="shared" si="81"/>
        <v>293.03602839847309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16925626.890000001</v>
      </c>
      <c r="E366" s="242">
        <v>49598184.82</v>
      </c>
      <c r="F366" s="52">
        <f t="shared" si="81"/>
        <v>293.03602839847309</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3045631.76</v>
      </c>
      <c r="E369" s="51">
        <f t="shared" si="101"/>
        <v>2908647.2199999997</v>
      </c>
      <c r="F369" s="52">
        <f t="shared" si="81"/>
        <v>95.5022619018131</v>
      </c>
    </row>
    <row r="370" spans="1:6" ht="12.75" customHeight="1" x14ac:dyDescent="0.2">
      <c r="A370" s="53">
        <v>4221</v>
      </c>
      <c r="B370" s="85" t="s">
        <v>675</v>
      </c>
      <c r="C370" s="50" t="s">
        <v>767</v>
      </c>
      <c r="D370" s="242">
        <v>76099.679999999993</v>
      </c>
      <c r="E370" s="242">
        <v>134554.07</v>
      </c>
      <c r="F370" s="52">
        <f t="shared" si="81"/>
        <v>176.8129248375289</v>
      </c>
    </row>
    <row r="371" spans="1:6" ht="12.75" customHeight="1" x14ac:dyDescent="0.2">
      <c r="A371" s="53">
        <v>4222</v>
      </c>
      <c r="B371" s="85" t="s">
        <v>768</v>
      </c>
      <c r="C371" s="50" t="s">
        <v>769</v>
      </c>
      <c r="D371" s="242">
        <v>13213.28</v>
      </c>
      <c r="E371" s="242">
        <v>18604.169999999998</v>
      </c>
      <c r="F371" s="52">
        <f t="shared" si="81"/>
        <v>140.79902946126924</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341537.02</v>
      </c>
      <c r="E373" s="242">
        <v>2712620.64</v>
      </c>
      <c r="F373" s="52">
        <f t="shared" si="81"/>
        <v>794.23912523450599</v>
      </c>
    </row>
    <row r="374" spans="1:6" ht="12.75" customHeight="1" x14ac:dyDescent="0.2">
      <c r="A374" s="53">
        <v>4225</v>
      </c>
      <c r="B374" s="85" t="s">
        <v>683</v>
      </c>
      <c r="C374" s="50" t="s">
        <v>772</v>
      </c>
      <c r="D374" s="242">
        <v>2596697.84</v>
      </c>
      <c r="E374" s="242">
        <v>19559.54</v>
      </c>
      <c r="F374" s="52">
        <f t="shared" si="81"/>
        <v>0.75324666962406384</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18083.939999999999</v>
      </c>
      <c r="E376" s="242">
        <v>23308.799999999999</v>
      </c>
      <c r="F376" s="52">
        <f t="shared" si="81"/>
        <v>128.89226573412654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2556.38</v>
      </c>
      <c r="E383" s="51">
        <f t="shared" si="103"/>
        <v>52936.25</v>
      </c>
      <c r="F383" s="52">
        <f t="shared" si="81"/>
        <v>2070.7504361636375</v>
      </c>
    </row>
    <row r="384" spans="1:6" ht="12.75" customHeight="1" x14ac:dyDescent="0.2">
      <c r="A384" s="53">
        <v>4241</v>
      </c>
      <c r="B384" s="85" t="s">
        <v>784</v>
      </c>
      <c r="C384" s="50" t="s">
        <v>785</v>
      </c>
      <c r="D384" s="242">
        <v>2556.38</v>
      </c>
      <c r="E384" s="242">
        <v>7497.75</v>
      </c>
      <c r="F384" s="52">
        <f t="shared" si="81"/>
        <v>293.2955976810959</v>
      </c>
    </row>
    <row r="385" spans="1:6" ht="12.75" customHeight="1" x14ac:dyDescent="0.2">
      <c r="A385" s="53">
        <v>4242</v>
      </c>
      <c r="B385" s="85" t="s">
        <v>705</v>
      </c>
      <c r="C385" s="50" t="s">
        <v>786</v>
      </c>
      <c r="D385" s="242">
        <v>0</v>
      </c>
      <c r="E385" s="242">
        <v>45438.5</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132408.18</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132408.18</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20105764.749999996</v>
      </c>
      <c r="E408" s="51">
        <f t="shared" si="111"/>
        <v>52569193.600000001</v>
      </c>
      <c r="F408" s="52">
        <f t="shared" si="81"/>
        <v>261.46328803533828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1673634.09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40460290.25</v>
      </c>
      <c r="E412" s="51">
        <f>E6+E298</f>
        <v>73075800.150000006</v>
      </c>
      <c r="F412" s="52">
        <f t="shared" si="81"/>
        <v>180.61116145848709</v>
      </c>
    </row>
    <row r="413" spans="1:6" ht="12.75" customHeight="1" x14ac:dyDescent="0.2">
      <c r="A413" s="53" t="s">
        <v>609</v>
      </c>
      <c r="B413" s="85" t="s">
        <v>832</v>
      </c>
      <c r="C413" s="50" t="s">
        <v>833</v>
      </c>
      <c r="D413" s="51">
        <f t="shared" ref="D413:E413" si="112">D289+D350</f>
        <v>42569038.579999998</v>
      </c>
      <c r="E413" s="51">
        <f t="shared" si="112"/>
        <v>76491026.450000003</v>
      </c>
      <c r="F413" s="52">
        <f t="shared" si="81"/>
        <v>179.68699552904022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2108748.3299999982</v>
      </c>
      <c r="E415" s="51">
        <f t="shared" si="114"/>
        <v>3415226.299999997</v>
      </c>
      <c r="F415" s="52">
        <f t="shared" si="81"/>
        <v>161.95513952108263</v>
      </c>
    </row>
    <row r="416" spans="1:6" ht="12.75" customHeight="1" x14ac:dyDescent="0.2">
      <c r="A416" s="60" t="s">
        <v>838</v>
      </c>
      <c r="B416" s="232" t="s">
        <v>839</v>
      </c>
      <c r="C416" s="61" t="s">
        <v>840</v>
      </c>
      <c r="D416" s="51">
        <f t="shared" ref="D416:E416" si="115">IF(D292-D293+D409-D410&gt;=0,D292-D293+D409-D410,0)</f>
        <v>365627.23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1673634.09</v>
      </c>
      <c r="F417" s="52" t="str">
        <f t="shared" si="81"/>
        <v>-</v>
      </c>
    </row>
    <row r="418" spans="1:6" ht="12.75" customHeight="1" x14ac:dyDescent="0.2">
      <c r="A418" s="55" t="s">
        <v>843</v>
      </c>
      <c r="B418" s="233" t="s">
        <v>844</v>
      </c>
      <c r="C418" s="56" t="s">
        <v>845</v>
      </c>
      <c r="D418" s="62">
        <f t="shared" ref="D418:E418" si="117">D294+D411</f>
        <v>168247.52</v>
      </c>
      <c r="E418" s="62">
        <f t="shared" si="117"/>
        <v>236776.43</v>
      </c>
      <c r="F418" s="57">
        <f t="shared" si="81"/>
        <v>140.7310075060839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70435.22</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40460290.25</v>
      </c>
      <c r="E639" s="51">
        <f t="shared" si="180"/>
        <v>73075800.150000006</v>
      </c>
      <c r="F639" s="52">
        <f t="shared" si="119"/>
        <v>180.61116145848709</v>
      </c>
    </row>
    <row r="640" spans="1:6" ht="12.75" customHeight="1" x14ac:dyDescent="0.2">
      <c r="A640" s="53" t="s">
        <v>609</v>
      </c>
      <c r="B640" s="85" t="s">
        <v>1278</v>
      </c>
      <c r="C640" s="50" t="s">
        <v>1279</v>
      </c>
      <c r="D640" s="51">
        <f t="shared" ref="D640:E640" si="181">D413+D528</f>
        <v>42569038.579999998</v>
      </c>
      <c r="E640" s="51">
        <f t="shared" si="181"/>
        <v>76491026.450000003</v>
      </c>
      <c r="F640" s="52">
        <f t="shared" si="119"/>
        <v>179.68699552904022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2108748.3299999982</v>
      </c>
      <c r="E642" s="51">
        <f t="shared" si="183"/>
        <v>3415226.299999997</v>
      </c>
      <c r="F642" s="52">
        <f t="shared" si="119"/>
        <v>161.95513952108263</v>
      </c>
    </row>
    <row r="643" spans="1:6" ht="24" x14ac:dyDescent="0.2">
      <c r="A643" s="60" t="s">
        <v>1284</v>
      </c>
      <c r="B643" s="85" t="s">
        <v>1285</v>
      </c>
      <c r="C643" s="61" t="s">
        <v>1284</v>
      </c>
      <c r="D643" s="51">
        <f t="shared" ref="D643:E643" si="184">IF(D416-D417+D637-D638&gt;=0,D416-D417+D637-D638,0)</f>
        <v>436062.44999999995</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1673634.09</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1672685.8799999983</v>
      </c>
      <c r="E646" s="51">
        <f t="shared" si="187"/>
        <v>5088860.3899999969</v>
      </c>
      <c r="F646" s="52">
        <f t="shared" si="119"/>
        <v>304.23287784314903</v>
      </c>
    </row>
    <row r="647" spans="1:6" ht="24" x14ac:dyDescent="0.2">
      <c r="A647" s="55" t="s">
        <v>1292</v>
      </c>
      <c r="B647" s="233" t="s">
        <v>1293</v>
      </c>
      <c r="C647" s="56" t="s">
        <v>1292</v>
      </c>
      <c r="D647" s="243">
        <v>1066061.44</v>
      </c>
      <c r="E647" s="243">
        <v>1321901.45</v>
      </c>
      <c r="F647" s="57">
        <f t="shared" si="119"/>
        <v>123.99861775321317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1080937.02</v>
      </c>
      <c r="E649" s="242">
        <v>3144461.97</v>
      </c>
      <c r="F649" s="52">
        <f t="shared" ref="F649:F724" si="188">IF(D649&lt;&gt;0,IF(E649/D649&gt;=100,"&gt;&gt;100",E649/D649*100),"-")</f>
        <v>290.90149674030039</v>
      </c>
    </row>
    <row r="650" spans="1:6" ht="12.75" customHeight="1" x14ac:dyDescent="0.2">
      <c r="A650" s="53" t="s">
        <v>1297</v>
      </c>
      <c r="B650" s="85" t="s">
        <v>1298</v>
      </c>
      <c r="C650" s="50" t="s">
        <v>1297</v>
      </c>
      <c r="D650" s="242">
        <v>39415795.740000002</v>
      </c>
      <c r="E650" s="242">
        <v>83318597.150000006</v>
      </c>
      <c r="F650" s="52">
        <f t="shared" si="188"/>
        <v>211.38377542749058</v>
      </c>
    </row>
    <row r="651" spans="1:6" ht="12.75" customHeight="1" x14ac:dyDescent="0.2">
      <c r="A651" s="53" t="s">
        <v>1299</v>
      </c>
      <c r="B651" s="85" t="s">
        <v>1300</v>
      </c>
      <c r="C651" s="50" t="s">
        <v>1299</v>
      </c>
      <c r="D651" s="242">
        <v>37352270.789999999</v>
      </c>
      <c r="E651" s="242">
        <v>81551219.780000001</v>
      </c>
      <c r="F651" s="52">
        <f t="shared" si="188"/>
        <v>218.33001864463085</v>
      </c>
    </row>
    <row r="652" spans="1:6" ht="24" x14ac:dyDescent="0.2">
      <c r="A652" s="53">
        <v>11</v>
      </c>
      <c r="B652" s="85" t="s">
        <v>1301</v>
      </c>
      <c r="C652" s="50" t="s">
        <v>1302</v>
      </c>
      <c r="D652" s="51">
        <f t="shared" ref="D652:E652" si="189">+D649+D650-D651</f>
        <v>3144461.9700000063</v>
      </c>
      <c r="E652" s="51">
        <f t="shared" si="189"/>
        <v>4911839.3400000036</v>
      </c>
      <c r="F652" s="52">
        <f t="shared" si="188"/>
        <v>156.20603419159792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448</v>
      </c>
      <c r="E654" s="262">
        <v>438</v>
      </c>
      <c r="F654" s="52">
        <f t="shared" si="188"/>
        <v>97.767857142857139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441</v>
      </c>
      <c r="E656" s="262">
        <v>421</v>
      </c>
      <c r="F656" s="52">
        <f t="shared" si="188"/>
        <v>95.464852607709744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185121.41</v>
      </c>
      <c r="E670" s="242">
        <v>791773.8</v>
      </c>
      <c r="F670" s="52">
        <f t="shared" si="188"/>
        <v>427.70514766498377</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35652.65</v>
      </c>
      <c r="E695" s="242">
        <v>47970.06</v>
      </c>
      <c r="F695" s="52">
        <f t="shared" si="188"/>
        <v>134.54837157967219</v>
      </c>
    </row>
    <row r="696" spans="1:6" ht="24" x14ac:dyDescent="0.2">
      <c r="A696" s="53" t="s">
        <v>1375</v>
      </c>
      <c r="B696" s="232" t="s">
        <v>1376</v>
      </c>
      <c r="C696" s="50" t="s">
        <v>1375</v>
      </c>
      <c r="D696" s="242">
        <v>203698.23</v>
      </c>
      <c r="E696" s="242">
        <v>181036.11</v>
      </c>
      <c r="F696" s="52">
        <f t="shared" si="188"/>
        <v>88.87466032473624</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704127.82</v>
      </c>
      <c r="E710" s="242">
        <v>769765.69</v>
      </c>
      <c r="F710" s="52">
        <f t="shared" si="188"/>
        <v>109.32186857778181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11014.91</v>
      </c>
      <c r="E716" s="242">
        <v>23093.72</v>
      </c>
      <c r="F716" s="52">
        <f t="shared" si="188"/>
        <v>209.65872621746345</v>
      </c>
    </row>
    <row r="717" spans="1:6" ht="12.75" customHeight="1" x14ac:dyDescent="0.2">
      <c r="A717" s="53">
        <v>31215</v>
      </c>
      <c r="B717" s="85" t="s">
        <v>1414</v>
      </c>
      <c r="C717" s="50" t="s">
        <v>1415</v>
      </c>
      <c r="D717" s="242">
        <v>10621.89</v>
      </c>
      <c r="E717" s="242">
        <v>13201.74</v>
      </c>
      <c r="F717" s="52">
        <f t="shared" si="188"/>
        <v>124.28805043170283</v>
      </c>
    </row>
    <row r="718" spans="1:6" ht="12.75" customHeight="1" x14ac:dyDescent="0.2">
      <c r="A718" s="53">
        <v>32121</v>
      </c>
      <c r="B718" s="85" t="s">
        <v>1416</v>
      </c>
      <c r="C718" s="50" t="s">
        <v>1417</v>
      </c>
      <c r="D718" s="242">
        <v>296558.71000000002</v>
      </c>
      <c r="E718" s="242">
        <v>320161</v>
      </c>
      <c r="F718" s="52">
        <f t="shared" si="188"/>
        <v>107.95872426070372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18556.169999999998</v>
      </c>
      <c r="E720" s="242">
        <v>9855.32</v>
      </c>
      <c r="F720" s="52">
        <f t="shared" si="188"/>
        <v>53.110744296910404</v>
      </c>
    </row>
    <row r="721" spans="1:6" ht="12.75" customHeight="1" x14ac:dyDescent="0.2">
      <c r="A721" s="53" t="s">
        <v>1422</v>
      </c>
      <c r="B721" s="85" t="s">
        <v>1423</v>
      </c>
      <c r="C721" s="50" t="s">
        <v>1422</v>
      </c>
      <c r="D721" s="242">
        <v>871573.17</v>
      </c>
      <c r="E721" s="242">
        <v>339226.59</v>
      </c>
      <c r="F721" s="52">
        <f t="shared" si="188"/>
        <v>38.921183175016736</v>
      </c>
    </row>
    <row r="722" spans="1:6" ht="12.75" customHeight="1" x14ac:dyDescent="0.2">
      <c r="A722" s="53" t="s">
        <v>1424</v>
      </c>
      <c r="B722" s="85" t="s">
        <v>1425</v>
      </c>
      <c r="C722" s="50" t="s">
        <v>1424</v>
      </c>
      <c r="D722" s="242">
        <v>263799.21000000002</v>
      </c>
      <c r="E722" s="242">
        <v>286492.06</v>
      </c>
      <c r="F722" s="52">
        <f t="shared" si="188"/>
        <v>108.60231916539855</v>
      </c>
    </row>
    <row r="723" spans="1:6" ht="12.75" customHeight="1" x14ac:dyDescent="0.2">
      <c r="A723" s="53" t="s">
        <v>1426</v>
      </c>
      <c r="B723" s="85" t="s">
        <v>1427</v>
      </c>
      <c r="C723" s="50" t="s">
        <v>1426</v>
      </c>
      <c r="D723" s="242">
        <v>72349.399999999994</v>
      </c>
      <c r="E723" s="242">
        <v>144421.26</v>
      </c>
      <c r="F723" s="52">
        <f t="shared" si="188"/>
        <v>199.61638935499121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21.74</v>
      </c>
      <c r="E742" s="242">
        <v>3560.23</v>
      </c>
      <c r="F742" s="52" t="str">
        <f t="shared" si="190"/>
        <v>&gt;&gt;100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54704.95</v>
      </c>
      <c r="E819" s="242">
        <v>43031.29</v>
      </c>
      <c r="F819" s="52">
        <f t="shared" si="190"/>
        <v>78.66068792677811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44473529.170000009</v>
      </c>
      <c r="E6" s="229">
        <f t="shared" si="0"/>
        <v>95416132.660000026</v>
      </c>
      <c r="F6" s="230">
        <f t="shared" ref="F6:F260" si="1">IF(D6&gt;0,IF(E6/D6&gt;=100,"&gt;&gt;100",E6/D6*100),"-")</f>
        <v>214.54589829215482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38861189.520000011</v>
      </c>
      <c r="E7" s="104">
        <f t="shared" si="2"/>
        <v>88500173.790000021</v>
      </c>
      <c r="F7" s="93">
        <f t="shared" si="1"/>
        <v>227.73408349853312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832694.70000000007</v>
      </c>
      <c r="E8" s="104">
        <f>E9+E10-E11</f>
        <v>820769.08000000007</v>
      </c>
      <c r="F8" s="93">
        <f t="shared" si="1"/>
        <v>98.567828040697265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797651.01</v>
      </c>
      <c r="E9" s="247">
        <v>797651.01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314124.09000000003</v>
      </c>
      <c r="E10" s="247">
        <v>311864.5</v>
      </c>
      <c r="F10" s="93">
        <f t="shared" si="1"/>
        <v>99.280669623268935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279080.40000000002</v>
      </c>
      <c r="E11" s="247">
        <v>288746.43</v>
      </c>
      <c r="F11" s="93">
        <f t="shared" si="1"/>
        <v>103.46352878955312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37737303.120000005</v>
      </c>
      <c r="E12" s="104">
        <f t="shared" si="3"/>
        <v>87421699.810000017</v>
      </c>
      <c r="F12" s="93">
        <f t="shared" si="1"/>
        <v>231.65857807064199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31590162.100000001</v>
      </c>
      <c r="E13" s="104">
        <f t="shared" si="4"/>
        <v>80383091.640000015</v>
      </c>
      <c r="F13" s="93">
        <f t="shared" si="1"/>
        <v>254.45609106260335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18368.490000000002</v>
      </c>
      <c r="E14" s="247">
        <v>18368.490000000002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41278350.609999999</v>
      </c>
      <c r="E15" s="247">
        <v>90876535.430000007</v>
      </c>
      <c r="F15" s="93">
        <f t="shared" si="1"/>
        <v>220.15544247057309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125577.14</v>
      </c>
      <c r="E17" s="247">
        <v>103235.26</v>
      </c>
      <c r="F17" s="93">
        <f t="shared" si="1"/>
        <v>82.20864084020387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9832134.1400000006</v>
      </c>
      <c r="E18" s="247">
        <v>10615047.539999999</v>
      </c>
      <c r="F18" s="93">
        <f t="shared" si="1"/>
        <v>107.96280226502279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5807728.6199999973</v>
      </c>
      <c r="E19" s="104">
        <f t="shared" si="5"/>
        <v>6780158.3600000031</v>
      </c>
      <c r="F19" s="93">
        <f t="shared" si="1"/>
        <v>116.74371864847923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4411595.6500000004</v>
      </c>
      <c r="E20" s="247">
        <v>4419323.4800000004</v>
      </c>
      <c r="F20" s="93">
        <f t="shared" si="1"/>
        <v>100.17517085909722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424201.98</v>
      </c>
      <c r="E21" s="247">
        <v>438463.15</v>
      </c>
      <c r="F21" s="93">
        <f t="shared" si="1"/>
        <v>103.36188199781624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258170.52</v>
      </c>
      <c r="E22" s="247">
        <v>232426.41</v>
      </c>
      <c r="F22" s="93">
        <f t="shared" si="1"/>
        <v>90.028253419484145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10742507.550000001</v>
      </c>
      <c r="E23" s="247">
        <v>13632626.77</v>
      </c>
      <c r="F23" s="93">
        <f t="shared" si="1"/>
        <v>126.9035809986468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7615411.5199999996</v>
      </c>
      <c r="E24" s="247">
        <v>7622093.3899999997</v>
      </c>
      <c r="F24" s="93">
        <f t="shared" si="1"/>
        <v>100.08774141728851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573964.81999999995</v>
      </c>
      <c r="E26" s="247">
        <v>578980.72</v>
      </c>
      <c r="F26" s="93">
        <f t="shared" si="1"/>
        <v>100.87390373507561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18218123.420000002</v>
      </c>
      <c r="E28" s="247">
        <v>20143755.559999999</v>
      </c>
      <c r="F28" s="93">
        <f t="shared" si="1"/>
        <v>110.56987097741376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14012.569999999992</v>
      </c>
      <c r="E29" s="104">
        <f t="shared" si="6"/>
        <v>2001.7899999999936</v>
      </c>
      <c r="F29" s="93">
        <f t="shared" si="1"/>
        <v>14.285673506002073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118432.81</v>
      </c>
      <c r="E30" s="247">
        <v>118432.81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104420.24</v>
      </c>
      <c r="E34" s="247">
        <v>116431.02</v>
      </c>
      <c r="F34" s="93">
        <f t="shared" si="1"/>
        <v>111.50234858682569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77337.450000000012</v>
      </c>
      <c r="E35" s="104">
        <f t="shared" si="7"/>
        <v>74944.349999999977</v>
      </c>
      <c r="F35" s="93">
        <f t="shared" si="1"/>
        <v>96.90563885931067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450083.56</v>
      </c>
      <c r="E36" s="247">
        <v>441024.44</v>
      </c>
      <c r="F36" s="93">
        <f t="shared" si="1"/>
        <v>97.987235970138514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38489.620000000003</v>
      </c>
      <c r="E39" s="247">
        <v>38489.620000000003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411235.73</v>
      </c>
      <c r="E40" s="247">
        <v>404569.71</v>
      </c>
      <c r="F40" s="93">
        <f t="shared" si="1"/>
        <v>98.379027036391037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248062.38</v>
      </c>
      <c r="E45" s="104">
        <f t="shared" si="9"/>
        <v>181503.67000000004</v>
      </c>
      <c r="F45" s="93">
        <f t="shared" si="1"/>
        <v>73.168559456697963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534280.23</v>
      </c>
      <c r="E47" s="247">
        <v>576503.67000000004</v>
      </c>
      <c r="F47" s="93">
        <f t="shared" si="1"/>
        <v>107.90286400827523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21690.12</v>
      </c>
      <c r="E48" s="247">
        <v>21690.12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307907.96999999997</v>
      </c>
      <c r="E50" s="247">
        <v>416690.12</v>
      </c>
      <c r="F50" s="93">
        <f t="shared" si="1"/>
        <v>135.32943625980192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139535.73000000001</v>
      </c>
      <c r="E54" s="247">
        <v>142452.04999999999</v>
      </c>
      <c r="F54" s="93">
        <f t="shared" si="1"/>
        <v>102.09001665738229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139535.73000000001</v>
      </c>
      <c r="E55" s="247">
        <v>142452.04999999999</v>
      </c>
      <c r="F55" s="93">
        <f t="shared" si="1"/>
        <v>102.09001665738229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131345.39000000001</v>
      </c>
      <c r="E56" s="104">
        <f t="shared" si="11"/>
        <v>83041.009999999995</v>
      </c>
      <c r="F56" s="93">
        <f t="shared" si="1"/>
        <v>63.223391395769568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131345.39000000001</v>
      </c>
      <c r="E58" s="247">
        <v>83041.009999999995</v>
      </c>
      <c r="F58" s="93">
        <f t="shared" si="1"/>
        <v>63.223391395769568</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159846.31</v>
      </c>
      <c r="E63" s="104">
        <f t="shared" si="12"/>
        <v>174663.89</v>
      </c>
      <c r="F63" s="93">
        <f t="shared" si="1"/>
        <v>109.26989181045219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159846.31</v>
      </c>
      <c r="E67" s="247">
        <v>174663.89</v>
      </c>
      <c r="F67" s="93">
        <f t="shared" si="1"/>
        <v>109.26989181045219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5612339.6499999985</v>
      </c>
      <c r="E68" s="104">
        <f t="shared" si="13"/>
        <v>6915958.8700000001</v>
      </c>
      <c r="F68" s="93">
        <f t="shared" si="1"/>
        <v>123.22773212772327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3144461.9699999997</v>
      </c>
      <c r="E69" s="104">
        <f t="shared" si="14"/>
        <v>4911839.34</v>
      </c>
      <c r="F69" s="93">
        <f t="shared" si="1"/>
        <v>156.20603419159812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3143949.92</v>
      </c>
      <c r="E70" s="104">
        <f t="shared" si="15"/>
        <v>4911460.72</v>
      </c>
      <c r="F70" s="93">
        <f t="shared" si="1"/>
        <v>156.21943240113697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3143949.92</v>
      </c>
      <c r="E72" s="247">
        <v>4911460.72</v>
      </c>
      <c r="F72" s="93">
        <f t="shared" si="1"/>
        <v>156.21943240113697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512.04999999999995</v>
      </c>
      <c r="E76" s="247">
        <v>378.62</v>
      </c>
      <c r="F76" s="93">
        <f t="shared" si="1"/>
        <v>73.941997851772285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971761.15</v>
      </c>
      <c r="E78" s="104">
        <f>E79+SUM(E82:E84)-E85+E86</f>
        <v>155229.78</v>
      </c>
      <c r="F78" s="93">
        <f t="shared" si="1"/>
        <v>15.974067290094895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8969.41</v>
      </c>
      <c r="E82" s="247">
        <v>8969.41</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1100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962791.74</v>
      </c>
      <c r="E86" s="247">
        <v>145160.37</v>
      </c>
      <c r="F86" s="93">
        <f t="shared" si="1"/>
        <v>15.077026938349098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48806.98</v>
      </c>
      <c r="E118" s="104">
        <f t="shared" si="20"/>
        <v>48806.98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48806.98</v>
      </c>
      <c r="E119" s="104">
        <f t="shared" si="21"/>
        <v>48806.98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48806.98</v>
      </c>
      <c r="E125" s="247">
        <v>48806.98</v>
      </c>
      <c r="F125" s="93">
        <f t="shared" si="1"/>
        <v>100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187431.97</v>
      </c>
      <c r="E134" s="104">
        <f t="shared" si="23"/>
        <v>187431.97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187431.97</v>
      </c>
      <c r="E135" s="104">
        <f t="shared" si="24"/>
        <v>187431.97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187431.97</v>
      </c>
      <c r="E141" s="247">
        <v>187431.97</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193816.08999999997</v>
      </c>
      <c r="E146" s="104">
        <f t="shared" si="26"/>
        <v>290749.34999999998</v>
      </c>
      <c r="F146" s="93">
        <f t="shared" si="1"/>
        <v>150.0130097557948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2654.46</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254857.74</v>
      </c>
      <c r="E160" s="247">
        <v>371801.61</v>
      </c>
      <c r="F160" s="93">
        <f t="shared" si="1"/>
        <v>145.88594013271873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63696.11</v>
      </c>
      <c r="E163" s="247">
        <v>81052.259999999995</v>
      </c>
      <c r="F163" s="93">
        <f t="shared" si="1"/>
        <v>127.24836728647951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0.05</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0.05</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1066061.44</v>
      </c>
      <c r="E170" s="104">
        <f t="shared" si="29"/>
        <v>1321901.45</v>
      </c>
      <c r="F170" s="93">
        <f t="shared" si="1"/>
        <v>123.99861775321317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1066061.44</v>
      </c>
      <c r="E173" s="247">
        <v>1321901.45</v>
      </c>
      <c r="F173" s="93">
        <f t="shared" si="1"/>
        <v>123.99861775321317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44473529.169999994</v>
      </c>
      <c r="E175" s="104">
        <f t="shared" si="30"/>
        <v>95416132.659999996</v>
      </c>
      <c r="F175" s="93">
        <f t="shared" si="1"/>
        <v>214.54589829215482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6874671.3100000005</v>
      </c>
      <c r="E176" s="104">
        <f t="shared" si="31"/>
        <v>11531803.940000001</v>
      </c>
      <c r="F176" s="93">
        <f t="shared" si="1"/>
        <v>167.74334975441903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2440267.58</v>
      </c>
      <c r="E177" s="104">
        <f t="shared" si="32"/>
        <v>2930595.54</v>
      </c>
      <c r="F177" s="93">
        <f t="shared" si="1"/>
        <v>120.09320469683902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1039468.63</v>
      </c>
      <c r="E178" s="247">
        <v>1295364.31</v>
      </c>
      <c r="F178" s="93">
        <f t="shared" si="1"/>
        <v>124.61793195240534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277708.99</v>
      </c>
      <c r="E179" s="247">
        <v>377054.36</v>
      </c>
      <c r="F179" s="93">
        <f t="shared" si="1"/>
        <v>135.77319193015683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170.76</v>
      </c>
      <c r="E180" s="104">
        <f t="shared" si="33"/>
        <v>4229.87</v>
      </c>
      <c r="F180" s="93">
        <f t="shared" si="1"/>
        <v>2477.0847973764348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170.76</v>
      </c>
      <c r="E183" s="247">
        <v>4229.87</v>
      </c>
      <c r="F183" s="93">
        <f t="shared" si="1"/>
        <v>2477.0847973764348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1990.84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1120928.3600000001</v>
      </c>
      <c r="E188" s="247">
        <v>1253947</v>
      </c>
      <c r="F188" s="93">
        <f t="shared" si="1"/>
        <v>111.86682795678395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4434403.7300000004</v>
      </c>
      <c r="E189" s="247">
        <v>8601208.4000000004</v>
      </c>
      <c r="F189" s="93">
        <f t="shared" si="1"/>
        <v>193.9653879914087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37598857.859999992</v>
      </c>
      <c r="E237" s="104">
        <f t="shared" si="41"/>
        <v>83884328.719999999</v>
      </c>
      <c r="F237" s="93">
        <f t="shared" si="1"/>
        <v>223.10339593916595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39103296.229999997</v>
      </c>
      <c r="E238" s="104">
        <f t="shared" si="42"/>
        <v>88736412.739999995</v>
      </c>
      <c r="F238" s="93">
        <f t="shared" si="1"/>
        <v>226.92821653209259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39103296.229999997</v>
      </c>
      <c r="E239" s="104">
        <f t="shared" si="43"/>
        <v>88736412.739999995</v>
      </c>
      <c r="F239" s="93">
        <f t="shared" si="1"/>
        <v>226.92821653209259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12256531.689999999</v>
      </c>
      <c r="E240" s="247">
        <v>12194655.359999999</v>
      </c>
      <c r="F240" s="93">
        <f t="shared" si="1"/>
        <v>99.49515628429792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26846764.539999999</v>
      </c>
      <c r="E241" s="247">
        <v>76541757.379999995</v>
      </c>
      <c r="F241" s="93">
        <f t="shared" si="1"/>
        <v>285.10607773967536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-1672685.8799999994</v>
      </c>
      <c r="E245" s="104">
        <f t="shared" si="45"/>
        <v>-5088860.3900000006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2777723.47</v>
      </c>
      <c r="E246" s="104">
        <f t="shared" si="46"/>
        <v>44202434.960000001</v>
      </c>
      <c r="F246" s="93">
        <f t="shared" si="1"/>
        <v>1591.3187701150107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2707288.25</v>
      </c>
      <c r="E247" s="247">
        <v>44202434.960000001</v>
      </c>
      <c r="F247" s="93">
        <f t="shared" si="1"/>
        <v>1632.7199351602108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70435.22</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4450409.3499999996</v>
      </c>
      <c r="E250" s="104">
        <f t="shared" si="47"/>
        <v>49291295.350000001</v>
      </c>
      <c r="F250" s="93">
        <f t="shared" si="1"/>
        <v>1107.5676746454797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4450409.3499999996</v>
      </c>
      <c r="E252" s="247">
        <v>49291295.350000001</v>
      </c>
      <c r="F252" s="93">
        <f t="shared" si="1"/>
        <v>1107.5676746454797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0.06</v>
      </c>
      <c r="E254" s="247">
        <v>0.06</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168247.52</v>
      </c>
      <c r="E255" s="247">
        <v>236776.43</v>
      </c>
      <c r="F255" s="93">
        <f t="shared" si="1"/>
        <v>140.7310075060839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0.05</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20662328.120000001</v>
      </c>
      <c r="E259" s="104">
        <f t="shared" si="49"/>
        <v>1422114.69</v>
      </c>
      <c r="F259" s="93">
        <f t="shared" si="1"/>
        <v>6.8826449843445809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20662328.120000001</v>
      </c>
      <c r="E260" s="248">
        <v>1422114.69</v>
      </c>
      <c r="F260" s="97">
        <f t="shared" si="1"/>
        <v>6.8826449843445809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163536.70000000001</v>
      </c>
      <c r="E264" s="247">
        <v>246148.89</v>
      </c>
      <c r="F264" s="93">
        <f t="shared" si="50"/>
        <v>150.51599426917628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93975.5</v>
      </c>
      <c r="E265" s="247">
        <v>125652.72</v>
      </c>
      <c r="F265" s="93">
        <f t="shared" si="50"/>
        <v>133.70795579698964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0.05</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46623.87</v>
      </c>
      <c r="E268" s="247">
        <v>69452.83</v>
      </c>
      <c r="F268" s="93">
        <f t="shared" si="50"/>
        <v>148.96410358041919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916167.87</v>
      </c>
      <c r="E269" s="247">
        <v>75707.539999999994</v>
      </c>
      <c r="F269" s="93">
        <f t="shared" si="50"/>
        <v>8.2635008800297705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95677.09</v>
      </c>
      <c r="E287" s="247">
        <v>104817.73</v>
      </c>
      <c r="F287" s="93">
        <f t="shared" si="50"/>
        <v>109.55363504471134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2344590.4900000002</v>
      </c>
      <c r="E288" s="247">
        <v>2825777.81</v>
      </c>
      <c r="F288" s="93">
        <f t="shared" si="50"/>
        <v>120.52329914551517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1321</v>
      </c>
      <c r="E289" s="247">
        <v>1240.9000000000001</v>
      </c>
      <c r="F289" s="93">
        <f t="shared" si="50"/>
        <v>93.936411809235437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4433082.7300000004</v>
      </c>
      <c r="E290" s="247">
        <v>8599967.5</v>
      </c>
      <c r="F290" s="93">
        <f t="shared" si="50"/>
        <v>193.99519530284064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61204.639999999999</v>
      </c>
      <c r="E295" s="247">
        <v>26697.91</v>
      </c>
      <c r="F295" s="93">
        <f t="shared" si="50"/>
        <v>43.620728755205491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37207.24</v>
      </c>
      <c r="E297" s="247">
        <v>89480.960000000006</v>
      </c>
      <c r="F297" s="93">
        <f t="shared" si="50"/>
        <v>240.49340934721309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4395.57</v>
      </c>
      <c r="E298" s="247">
        <v>4223.97</v>
      </c>
      <c r="F298" s="93">
        <f t="shared" si="50"/>
        <v>96.096069451743475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46623.87</v>
      </c>
      <c r="E302" s="247">
        <v>66833.23</v>
      </c>
      <c r="F302" s="93">
        <f t="shared" si="50"/>
        <v>143.34552236869226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42569038.579999998</v>
      </c>
      <c r="E114" s="81">
        <f t="shared" si="22"/>
        <v>76491026.450000003</v>
      </c>
      <c r="F114" s="63">
        <f t="shared" si="1"/>
        <v>179.68699552904022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42569038.579999998</v>
      </c>
      <c r="E122" s="81">
        <f t="shared" si="25"/>
        <v>76491026.450000003</v>
      </c>
      <c r="F122" s="63">
        <f t="shared" si="1"/>
        <v>179.68699552904022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28946946.23</v>
      </c>
      <c r="E123" s="249">
        <v>52013897.990000002</v>
      </c>
      <c r="F123" s="63">
        <f t="shared" si="1"/>
        <v>179.6869955701714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13622092.35</v>
      </c>
      <c r="E124" s="249">
        <v>24477128.460000001</v>
      </c>
      <c r="F124" s="63">
        <f t="shared" si="1"/>
        <v>179.68699544163641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42569038.579999998</v>
      </c>
      <c r="E141" s="106">
        <f t="shared" si="28"/>
        <v>76491026.450000003</v>
      </c>
      <c r="F141" s="82">
        <f t="shared" si="1"/>
        <v>179.68699552904022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25729.82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25729.82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25729.82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25729.82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6874671.3099999996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96979589.099999994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44970353.600000001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15604981.25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8713413.6400000006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46727.5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49667.44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20555563.77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43479235.5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8530000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8530000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92322456.469999999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44480025.640000001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15349085.57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8614068.2699999996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42668.39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51658.28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20422545.129999999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39312430.829999998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8530000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8530000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11531803.939999998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106058.62999999999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104817.73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100587.86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100063.46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524.4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4229.87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4229.87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1240.9000000000001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1240.9000000000001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11425745.310000001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66833.23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2758944.58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8599967.5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Mihaljevic</cp:lastModifiedBy>
  <cp:lastPrinted>2024-09-24T08:26:57Z</cp:lastPrinted>
  <dcterms:created xsi:type="dcterms:W3CDTF">2022-04-01T05:14:30Z</dcterms:created>
  <dcterms:modified xsi:type="dcterms:W3CDTF">2025-01-31T13:32:42Z</dcterms:modified>
</cp:coreProperties>
</file>