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sbhr-my.sharepoint.com/personal/gdukic_fsb_hr/Documents/NASTAVA/Simulacije proizvodnih i logističkih sustava/Administracija/SPLS 2020-2021/"/>
    </mc:Choice>
  </mc:AlternateContent>
  <xr:revisionPtr revIDLastSave="0" documentId="8_{B5A98A02-F2E2-4D61-8479-AA662E265F30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SPLS ocjen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  <c r="M12" i="1"/>
  <c r="N12" i="1" s="1"/>
  <c r="N5" i="1" l="1"/>
  <c r="L15" i="1"/>
  <c r="L14" i="1"/>
  <c r="L13" i="1"/>
  <c r="L11" i="1"/>
  <c r="L10" i="1"/>
  <c r="L9" i="1"/>
  <c r="L8" i="1"/>
  <c r="L7" i="1"/>
  <c r="L6" i="1"/>
  <c r="L5" i="1"/>
  <c r="L4" i="1"/>
  <c r="L3" i="1"/>
  <c r="I15" i="1" l="1"/>
  <c r="I14" i="1"/>
  <c r="I13" i="1"/>
  <c r="I12" i="1"/>
  <c r="I11" i="1"/>
  <c r="I10" i="1"/>
  <c r="I9" i="1"/>
  <c r="I8" i="1"/>
  <c r="I7" i="1"/>
  <c r="I6" i="1"/>
  <c r="I5" i="1"/>
  <c r="I4" i="1"/>
  <c r="I3" i="1"/>
  <c r="J15" i="1" l="1"/>
  <c r="J14" i="1"/>
  <c r="J13" i="1"/>
  <c r="M13" i="1" s="1"/>
  <c r="N13" i="1" s="1"/>
  <c r="J12" i="1"/>
  <c r="J11" i="1"/>
  <c r="J10" i="1"/>
  <c r="M10" i="1" s="1"/>
  <c r="N10" i="1" s="1"/>
  <c r="J9" i="1"/>
  <c r="J5" i="1"/>
  <c r="J4" i="1"/>
  <c r="J6" i="1"/>
  <c r="J7" i="1"/>
  <c r="J3" i="1"/>
  <c r="M3" i="1" s="1"/>
  <c r="N3" i="1" s="1"/>
  <c r="J8" i="1" l="1"/>
  <c r="M8" i="1" s="1"/>
  <c r="N8" i="1" s="1"/>
  <c r="M14" i="1"/>
  <c r="N14" i="1" s="1"/>
  <c r="M11" i="1"/>
  <c r="N11" i="1" s="1"/>
  <c r="M15" i="1"/>
  <c r="N15" i="1" s="1"/>
  <c r="M5" i="1"/>
  <c r="M9" i="1"/>
  <c r="N9" i="1" s="1"/>
  <c r="M4" i="1"/>
  <c r="N4" i="1" s="1"/>
  <c r="M6" i="1"/>
  <c r="N6" i="1" s="1"/>
  <c r="M7" i="1"/>
  <c r="N7" i="1" s="1"/>
</calcChain>
</file>

<file path=xl/sharedStrings.xml><?xml version="1.0" encoding="utf-8"?>
<sst xmlns="http://schemas.openxmlformats.org/spreadsheetml/2006/main" count="51" uniqueCount="48">
  <si>
    <t>Ime</t>
  </si>
  <si>
    <t>Prezime</t>
  </si>
  <si>
    <t>Ukupno postotak</t>
  </si>
  <si>
    <t>Postotak kolokvij</t>
  </si>
  <si>
    <t>Ocjena</t>
  </si>
  <si>
    <t>Bodovi i ocjene</t>
  </si>
  <si>
    <t>[%]</t>
  </si>
  <si>
    <t>nedovoljan (1)</t>
  </si>
  <si>
    <t>Seminar</t>
  </si>
  <si>
    <t>Ukupno bodova
(50)</t>
  </si>
  <si>
    <t>Postotak seminar</t>
  </si>
  <si>
    <t>dovoljan (2)</t>
  </si>
  <si>
    <t>dobar (3)</t>
  </si>
  <si>
    <t>vrlo dobar (4)</t>
  </si>
  <si>
    <t>izvrstan (5)</t>
  </si>
  <si>
    <t>V&amp;V (5 %)</t>
  </si>
  <si>
    <t>Prezentacija (15 %)</t>
  </si>
  <si>
    <t>Ivan</t>
  </si>
  <si>
    <t>Gorupić</t>
  </si>
  <si>
    <t>Marko</t>
  </si>
  <si>
    <t>Petar</t>
  </si>
  <si>
    <t>Karlo</t>
  </si>
  <si>
    <t>Luka</t>
  </si>
  <si>
    <t>Nikola</t>
  </si>
  <si>
    <t>Ante</t>
  </si>
  <si>
    <t>Bodovi kolokvij (7)</t>
  </si>
  <si>
    <t>Samostalnost (10 %)</t>
  </si>
  <si>
    <t>Model i rezultati (10 %)</t>
  </si>
  <si>
    <t>Ernest</t>
  </si>
  <si>
    <t>Sanja</t>
  </si>
  <si>
    <t>Tia</t>
  </si>
  <si>
    <t>Matija</t>
  </si>
  <si>
    <t>Valentino</t>
  </si>
  <si>
    <t>Belić</t>
  </si>
  <si>
    <t>Golčić</t>
  </si>
  <si>
    <t>Grgurić</t>
  </si>
  <si>
    <t>Horvat</t>
  </si>
  <si>
    <t>Juničić</t>
  </si>
  <si>
    <t>Levatić</t>
  </si>
  <si>
    <t>Lončarić</t>
  </si>
  <si>
    <t>Mikulić</t>
  </si>
  <si>
    <t>Novaković</t>
  </si>
  <si>
    <t>Rabuzin</t>
  </si>
  <si>
    <t>Špičko</t>
  </si>
  <si>
    <t>Tonković</t>
  </si>
  <si>
    <t>Struktura seminara(5 %)</t>
  </si>
  <si>
    <t>Pohađanje nastave (5%)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</si>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</sst>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2">
    <xf numFmtId="0" fontId="0" fillId="0" borderId="0" xfId="0"/>
    <xf numFmtId="0" fontId="3" fillId="0" borderId="4" xfId="0" applyFont="1" applyBorder="1" applyAlignment="1">
      <alignment horizontal="center" vertical="center"/>
    </xf>
    <xf numFmtId="9" fontId="3" fillId="0" borderId="4" xfId="1" applyFont="1" applyBorder="1" applyAlignment="1">
      <alignment horizontal="center" vertical="center"/>
    </xf>
    <xf numFmtId="9" fontId="3" fillId="2" borderId="4" xfId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10" fontId="6" fillId="0" borderId="4" xfId="0" applyNumberFormat="1" applyFont="1" applyBorder="1" applyAlignment="1">
      <alignment horizontal="center" vertical="center"/>
    </xf>
    <xf numFmtId="0" fontId="7" fillId="0" borderId="7" xfId="2" applyFont="1" applyBorder="1" applyAlignment="1" applyProtection="1">
      <alignment horizontal="left" wrapText="1"/>
    </xf>
    <xf numFmtId="10" fontId="8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3">
    <cellStyle name="Normal" xfId="0" builtinId="0"/>
    <cellStyle name="Normal 2" xfId="2" xr:uid="{00000000-0005-0000-0000-00002F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6"/>
  <sheetViews>
    <sheetView tabSelected="1" workbookViewId="0">
      <selection activeCell="F23" sqref="F23"/>
    </sheetView>
  </sheetViews>
  <sheetFormatPr defaultRowHeight="15" x14ac:dyDescent="0.25"/>
  <cols>
    <col min="1" max="1" width="13.7109375" customWidth="1"/>
    <col min="2" max="2" width="10.7109375" bestFit="1" customWidth="1"/>
    <col min="3" max="3" width="18" customWidth="1"/>
    <col min="4" max="4" width="15.140625" customWidth="1"/>
    <col min="5" max="5" width="17.5703125" bestFit="1" customWidth="1"/>
    <col min="6" max="6" width="14.42578125" customWidth="1"/>
    <col min="7" max="7" width="10.85546875" customWidth="1"/>
    <col min="8" max="8" width="14.85546875" customWidth="1"/>
    <col min="9" max="9" width="22.5703125" customWidth="1"/>
    <col min="10" max="10" width="21" customWidth="1"/>
    <col min="11" max="11" width="21.28515625" customWidth="1"/>
    <col min="12" max="12" width="20.28515625" customWidth="1"/>
    <col min="13" max="13" width="19.42578125" customWidth="1"/>
    <col min="14" max="14" width="14" bestFit="1" customWidth="1"/>
    <col min="17" max="19" width="15.7109375" customWidth="1"/>
  </cols>
  <sheetData>
    <row r="1" spans="1:19" ht="18.75" x14ac:dyDescent="0.25">
      <c r="A1" s="17" t="s">
        <v>0</v>
      </c>
      <c r="B1" s="17" t="s">
        <v>1</v>
      </c>
      <c r="C1" s="13"/>
      <c r="D1" s="16" t="s">
        <v>8</v>
      </c>
      <c r="E1" s="16"/>
      <c r="F1" s="16"/>
      <c r="G1" s="16"/>
      <c r="H1" s="16"/>
      <c r="I1" s="16"/>
      <c r="J1" s="1" t="s">
        <v>10</v>
      </c>
      <c r="K1" s="1" t="s">
        <v>25</v>
      </c>
      <c r="L1" s="1" t="s">
        <v>3</v>
      </c>
      <c r="M1" s="1" t="s">
        <v>2</v>
      </c>
      <c r="N1" s="1" t="s">
        <v>4</v>
      </c>
      <c r="Q1" s="19" t="s">
        <v>5</v>
      </c>
      <c r="R1" s="20"/>
      <c r="S1" s="21"/>
    </row>
    <row r="2" spans="1:19" ht="47.25" x14ac:dyDescent="0.25">
      <c r="A2" s="18"/>
      <c r="B2" s="18"/>
      <c r="C2" s="14" t="s">
        <v>46</v>
      </c>
      <c r="D2" s="4" t="s">
        <v>45</v>
      </c>
      <c r="E2" s="4" t="s">
        <v>27</v>
      </c>
      <c r="F2" s="4" t="s">
        <v>26</v>
      </c>
      <c r="G2" s="4" t="s">
        <v>15</v>
      </c>
      <c r="H2" s="4" t="s">
        <v>16</v>
      </c>
      <c r="I2" s="5" t="s">
        <v>9</v>
      </c>
      <c r="J2" s="4"/>
      <c r="K2" s="1"/>
      <c r="L2" s="1"/>
      <c r="M2" s="1"/>
      <c r="N2" s="1"/>
      <c r="Q2" s="1" t="s">
        <v>6</v>
      </c>
      <c r="R2" s="1" t="s">
        <v>6</v>
      </c>
      <c r="S2" s="1" t="s">
        <v>4</v>
      </c>
    </row>
    <row r="3" spans="1:19" ht="15.75" x14ac:dyDescent="0.25">
      <c r="A3" s="10" t="s">
        <v>24</v>
      </c>
      <c r="B3" s="10" t="s">
        <v>33</v>
      </c>
      <c r="C3" s="15">
        <v>5</v>
      </c>
      <c r="D3" s="11">
        <v>5</v>
      </c>
      <c r="E3" s="12">
        <v>5</v>
      </c>
      <c r="F3" s="12">
        <v>10</v>
      </c>
      <c r="G3" s="12">
        <v>2.5</v>
      </c>
      <c r="H3" s="12">
        <v>15</v>
      </c>
      <c r="I3" s="12">
        <f t="shared" ref="I3:I15" si="0">SUM(C3:H3)</f>
        <v>42.5</v>
      </c>
      <c r="J3" s="9">
        <f>I3/50</f>
        <v>0.85</v>
      </c>
      <c r="K3" s="6">
        <v>6.1</v>
      </c>
      <c r="L3" s="7">
        <f t="shared" ref="L3:L12" si="1">K3/10</f>
        <v>0.61</v>
      </c>
      <c r="M3" s="7">
        <f>(J3*0.5)+(L3*0.5)</f>
        <v>0.73</v>
      </c>
      <c r="N3" s="7" t="str">
        <f>VLOOKUP(M3,$Q$3:$S$7,3,TRUE)</f>
        <v>dobar (3)</v>
      </c>
      <c r="Q3" s="2">
        <v>0</v>
      </c>
      <c r="R3" s="2">
        <v>0.49</v>
      </c>
      <c r="S3" s="1" t="s">
        <v>7</v>
      </c>
    </row>
    <row r="4" spans="1:19" ht="15.75" x14ac:dyDescent="0.25">
      <c r="A4" s="8" t="s">
        <v>28</v>
      </c>
      <c r="B4" s="10" t="s">
        <v>34</v>
      </c>
      <c r="C4" s="15">
        <v>5</v>
      </c>
      <c r="D4" s="11">
        <v>5</v>
      </c>
      <c r="E4" s="12">
        <v>10</v>
      </c>
      <c r="F4" s="12">
        <v>7.5</v>
      </c>
      <c r="G4" s="12">
        <v>2.5</v>
      </c>
      <c r="H4" s="12">
        <v>15</v>
      </c>
      <c r="I4" s="12">
        <f t="shared" si="0"/>
        <v>45</v>
      </c>
      <c r="J4" s="9">
        <f t="shared" ref="J4:J15" si="2">I4/50</f>
        <v>0.9</v>
      </c>
      <c r="K4" s="6">
        <v>9.5</v>
      </c>
      <c r="L4" s="7">
        <f t="shared" si="1"/>
        <v>0.95</v>
      </c>
      <c r="M4" s="7">
        <f t="shared" ref="M4:M15" si="3">(J4*0.5)+(L4*0.5)</f>
        <v>0.92500000000000004</v>
      </c>
      <c r="N4" s="7" t="str">
        <f>VLOOKUP(M4,$Q$3:$S$7,3,TRUE)</f>
        <v>izvrstan (5)</v>
      </c>
      <c r="Q4" s="2">
        <v>0.5</v>
      </c>
      <c r="R4" s="2">
        <v>0.62</v>
      </c>
      <c r="S4" s="1" t="s">
        <v>11</v>
      </c>
    </row>
    <row r="5" spans="1:19" ht="15.75" x14ac:dyDescent="0.25">
      <c r="A5" s="8" t="s">
        <v>23</v>
      </c>
      <c r="B5" s="10" t="s">
        <v>18</v>
      </c>
      <c r="C5" s="15">
        <v>5</v>
      </c>
      <c r="D5" s="11">
        <v>5</v>
      </c>
      <c r="E5" s="12">
        <v>10</v>
      </c>
      <c r="F5" s="12">
        <v>10</v>
      </c>
      <c r="G5" s="12">
        <v>5</v>
      </c>
      <c r="H5" s="12">
        <v>15</v>
      </c>
      <c r="I5" s="12">
        <f t="shared" si="0"/>
        <v>50</v>
      </c>
      <c r="J5" s="9">
        <f t="shared" si="2"/>
        <v>1</v>
      </c>
      <c r="K5" s="6">
        <v>9.5500000000000007</v>
      </c>
      <c r="L5" s="7">
        <f t="shared" si="1"/>
        <v>0.95500000000000007</v>
      </c>
      <c r="M5" s="7">
        <f t="shared" si="3"/>
        <v>0.97750000000000004</v>
      </c>
      <c r="N5" s="7" t="str">
        <f>VLOOKUP(M5,$Q$3:$S$7,3,TRUE)</f>
        <v>izvrstan (5)</v>
      </c>
      <c r="Q5" s="2">
        <v>0.63</v>
      </c>
      <c r="R5" s="2">
        <v>0.75</v>
      </c>
      <c r="S5" s="1" t="s">
        <v>12</v>
      </c>
    </row>
    <row r="6" spans="1:19" ht="15.75" x14ac:dyDescent="0.25">
      <c r="A6" s="8" t="s">
        <v>22</v>
      </c>
      <c r="B6" s="10" t="s">
        <v>35</v>
      </c>
      <c r="C6" s="15">
        <v>5</v>
      </c>
      <c r="D6" s="11">
        <v>5</v>
      </c>
      <c r="E6" s="12">
        <v>10</v>
      </c>
      <c r="F6" s="12">
        <v>5</v>
      </c>
      <c r="G6" s="12">
        <v>5</v>
      </c>
      <c r="H6" s="12">
        <v>15</v>
      </c>
      <c r="I6" s="12">
        <f t="shared" si="0"/>
        <v>45</v>
      </c>
      <c r="J6" s="9">
        <f t="shared" si="2"/>
        <v>0.9</v>
      </c>
      <c r="K6" s="6">
        <v>8.8000000000000007</v>
      </c>
      <c r="L6" s="7">
        <f t="shared" si="1"/>
        <v>0.88000000000000012</v>
      </c>
      <c r="M6" s="7">
        <f t="shared" si="3"/>
        <v>0.89000000000000012</v>
      </c>
      <c r="N6" s="7" t="str">
        <f t="shared" ref="N6:N15" si="4">VLOOKUP(M6,$Q$3:$S$7,3,TRUE)</f>
        <v>izvrstan (5)</v>
      </c>
      <c r="Q6" s="2">
        <v>0.76</v>
      </c>
      <c r="R6" s="2">
        <v>0.88</v>
      </c>
      <c r="S6" s="1" t="s">
        <v>13</v>
      </c>
    </row>
    <row r="7" spans="1:19" ht="15.75" x14ac:dyDescent="0.25">
      <c r="A7" s="8" t="s">
        <v>29</v>
      </c>
      <c r="B7" s="10" t="s">
        <v>36</v>
      </c>
      <c r="C7" s="15">
        <v>5</v>
      </c>
      <c r="D7" s="11">
        <v>5</v>
      </c>
      <c r="E7" s="12">
        <v>10</v>
      </c>
      <c r="F7" s="12">
        <v>5</v>
      </c>
      <c r="G7" s="12">
        <v>5</v>
      </c>
      <c r="H7" s="12">
        <v>15</v>
      </c>
      <c r="I7" s="12">
        <f t="shared" si="0"/>
        <v>45</v>
      </c>
      <c r="J7" s="9">
        <f t="shared" si="2"/>
        <v>0.9</v>
      </c>
      <c r="K7" s="6">
        <v>9.75</v>
      </c>
      <c r="L7" s="7">
        <f t="shared" si="1"/>
        <v>0.97499999999999998</v>
      </c>
      <c r="M7" s="7">
        <f t="shared" si="3"/>
        <v>0.9375</v>
      </c>
      <c r="N7" s="7" t="str">
        <f t="shared" si="4"/>
        <v>izvrstan (5)</v>
      </c>
      <c r="Q7" s="3">
        <v>0.89</v>
      </c>
      <c r="R7" s="2">
        <v>1</v>
      </c>
      <c r="S7" s="1" t="s">
        <v>14</v>
      </c>
    </row>
    <row r="8" spans="1:19" x14ac:dyDescent="0.25">
      <c r="A8" s="8" t="s">
        <v>30</v>
      </c>
      <c r="B8" s="10" t="s">
        <v>37</v>
      </c>
      <c r="C8" s="15">
        <v>5</v>
      </c>
      <c r="D8" s="11">
        <v>5</v>
      </c>
      <c r="E8" s="12">
        <v>10</v>
      </c>
      <c r="F8" s="12">
        <v>5</v>
      </c>
      <c r="G8" s="12">
        <v>5</v>
      </c>
      <c r="H8" s="12">
        <v>15</v>
      </c>
      <c r="I8" s="12">
        <f t="shared" si="0"/>
        <v>45</v>
      </c>
      <c r="J8" s="9">
        <f t="shared" si="2"/>
        <v>0.9</v>
      </c>
      <c r="K8" s="6">
        <v>9.5</v>
      </c>
      <c r="L8" s="7">
        <f t="shared" si="1"/>
        <v>0.95</v>
      </c>
      <c r="M8" s="7">
        <f t="shared" si="3"/>
        <v>0.92500000000000004</v>
      </c>
      <c r="N8" s="7" t="str">
        <f t="shared" si="4"/>
        <v>izvrstan (5)</v>
      </c>
    </row>
    <row r="9" spans="1:19" x14ac:dyDescent="0.25">
      <c r="A9" s="8" t="s">
        <v>31</v>
      </c>
      <c r="B9" s="10" t="s">
        <v>38</v>
      </c>
      <c r="C9" s="15">
        <v>5</v>
      </c>
      <c r="D9" s="11">
        <v>5</v>
      </c>
      <c r="E9" s="12">
        <v>10</v>
      </c>
      <c r="F9" s="12">
        <v>7.5</v>
      </c>
      <c r="G9" s="12">
        <v>5</v>
      </c>
      <c r="H9" s="12">
        <v>15</v>
      </c>
      <c r="I9" s="12">
        <f t="shared" si="0"/>
        <v>47.5</v>
      </c>
      <c r="J9" s="9">
        <f t="shared" si="2"/>
        <v>0.95</v>
      </c>
      <c r="K9" s="6">
        <v>9.3000000000000007</v>
      </c>
      <c r="L9" s="7">
        <f t="shared" si="1"/>
        <v>0.93</v>
      </c>
      <c r="M9" s="7">
        <f t="shared" si="3"/>
        <v>0.94</v>
      </c>
      <c r="N9" s="7" t="str">
        <f t="shared" si="4"/>
        <v>izvrstan (5)</v>
      </c>
    </row>
    <row r="10" spans="1:19" x14ac:dyDescent="0.25">
      <c r="A10" s="8" t="s">
        <v>32</v>
      </c>
      <c r="B10" s="10" t="s">
        <v>39</v>
      </c>
      <c r="C10" s="15">
        <v>5</v>
      </c>
      <c r="D10" s="11">
        <v>5</v>
      </c>
      <c r="E10" s="12">
        <v>10</v>
      </c>
      <c r="F10" s="12">
        <v>10</v>
      </c>
      <c r="G10" s="12">
        <v>5</v>
      </c>
      <c r="H10" s="12">
        <v>15</v>
      </c>
      <c r="I10" s="12">
        <f t="shared" si="0"/>
        <v>50</v>
      </c>
      <c r="J10" s="9">
        <f t="shared" si="2"/>
        <v>1</v>
      </c>
      <c r="K10" s="6">
        <v>10</v>
      </c>
      <c r="L10" s="7">
        <f t="shared" si="1"/>
        <v>1</v>
      </c>
      <c r="M10" s="7">
        <f t="shared" si="3"/>
        <v>1</v>
      </c>
      <c r="N10" s="7" t="str">
        <f t="shared" si="4"/>
        <v>izvrstan (5)</v>
      </c>
    </row>
    <row r="11" spans="1:19" x14ac:dyDescent="0.25">
      <c r="A11" s="8" t="s">
        <v>17</v>
      </c>
      <c r="B11" s="10" t="s">
        <v>40</v>
      </c>
      <c r="C11" s="15">
        <v>5</v>
      </c>
      <c r="D11" s="11">
        <v>5</v>
      </c>
      <c r="E11" s="12">
        <v>5</v>
      </c>
      <c r="F11" s="12">
        <v>7.5</v>
      </c>
      <c r="G11" s="12">
        <v>2.5</v>
      </c>
      <c r="H11" s="12">
        <v>15</v>
      </c>
      <c r="I11" s="12">
        <f t="shared" si="0"/>
        <v>40</v>
      </c>
      <c r="J11" s="9">
        <f t="shared" si="2"/>
        <v>0.8</v>
      </c>
      <c r="K11" s="6">
        <v>7.9</v>
      </c>
      <c r="L11" s="7">
        <f t="shared" si="1"/>
        <v>0.79</v>
      </c>
      <c r="M11" s="7">
        <f t="shared" si="3"/>
        <v>0.79500000000000004</v>
      </c>
      <c r="N11" s="7" t="str">
        <f t="shared" si="4"/>
        <v>vrlo dobar (4)</v>
      </c>
    </row>
    <row r="12" spans="1:19" x14ac:dyDescent="0.25">
      <c r="A12" s="8" t="s">
        <v>20</v>
      </c>
      <c r="B12" s="10" t="s">
        <v>41</v>
      </c>
      <c r="C12" s="15">
        <v>5</v>
      </c>
      <c r="D12" s="11">
        <v>5</v>
      </c>
      <c r="E12" s="12">
        <v>7.5</v>
      </c>
      <c r="F12" s="12">
        <v>7.5</v>
      </c>
      <c r="G12" s="12">
        <v>5</v>
      </c>
      <c r="H12" s="12">
        <v>0</v>
      </c>
      <c r="I12" s="12">
        <f t="shared" si="0"/>
        <v>30</v>
      </c>
      <c r="J12" s="9">
        <f t="shared" si="2"/>
        <v>0.6</v>
      </c>
      <c r="K12" s="6">
        <v>8.65</v>
      </c>
      <c r="L12" s="7">
        <f t="shared" si="1"/>
        <v>0.86499999999999999</v>
      </c>
      <c r="M12" s="7">
        <f t="shared" si="3"/>
        <v>0.73249999999999993</v>
      </c>
      <c r="N12" s="7" t="str">
        <f t="shared" si="4"/>
        <v>dobar (3)</v>
      </c>
    </row>
    <row r="13" spans="1:19" x14ac:dyDescent="0.25">
      <c r="A13" s="8" t="s">
        <v>19</v>
      </c>
      <c r="B13" s="10" t="s">
        <v>42</v>
      </c>
      <c r="C13" s="15">
        <v>5</v>
      </c>
      <c r="D13" s="11">
        <v>5</v>
      </c>
      <c r="E13" s="12">
        <v>5</v>
      </c>
      <c r="F13" s="12">
        <v>7.5</v>
      </c>
      <c r="G13" s="12">
        <v>0</v>
      </c>
      <c r="H13" s="12">
        <v>15</v>
      </c>
      <c r="I13" s="12">
        <f t="shared" si="0"/>
        <v>37.5</v>
      </c>
      <c r="J13" s="9">
        <f t="shared" si="2"/>
        <v>0.75</v>
      </c>
      <c r="K13" s="6">
        <v>7.7</v>
      </c>
      <c r="L13" s="7">
        <f>K13/10</f>
        <v>0.77</v>
      </c>
      <c r="M13" s="7">
        <f t="shared" si="3"/>
        <v>0.76</v>
      </c>
      <c r="N13" s="7" t="str">
        <f t="shared" si="4"/>
        <v>vrlo dobar (4)</v>
      </c>
    </row>
    <row r="14" spans="1:19" x14ac:dyDescent="0.25">
      <c r="A14" s="8" t="s">
        <v>21</v>
      </c>
      <c r="B14" s="10" t="s">
        <v>43</v>
      </c>
      <c r="C14" s="15">
        <v>5</v>
      </c>
      <c r="D14" s="11">
        <v>5</v>
      </c>
      <c r="E14" s="12">
        <v>10</v>
      </c>
      <c r="F14" s="12">
        <v>5</v>
      </c>
      <c r="G14" s="12">
        <v>5</v>
      </c>
      <c r="H14" s="12">
        <v>15</v>
      </c>
      <c r="I14" s="12">
        <f t="shared" si="0"/>
        <v>45</v>
      </c>
      <c r="J14" s="9">
        <f t="shared" si="2"/>
        <v>0.9</v>
      </c>
      <c r="K14" s="6">
        <v>6.85</v>
      </c>
      <c r="L14" s="7">
        <f>K14/10</f>
        <v>0.68499999999999994</v>
      </c>
      <c r="M14" s="7">
        <f t="shared" si="3"/>
        <v>0.79249999999999998</v>
      </c>
      <c r="N14" s="7" t="str">
        <f t="shared" si="4"/>
        <v>vrlo dobar (4)</v>
      </c>
    </row>
    <row r="15" spans="1:19" x14ac:dyDescent="0.25">
      <c r="A15" s="8" t="s">
        <v>21</v>
      </c>
      <c r="B15" s="10" t="s">
        <v>44</v>
      </c>
      <c r="C15" s="15">
        <v>5</v>
      </c>
      <c r="D15" s="11">
        <v>5</v>
      </c>
      <c r="E15" s="12">
        <v>10</v>
      </c>
      <c r="F15" s="12">
        <v>10</v>
      </c>
      <c r="G15" s="12">
        <v>5</v>
      </c>
      <c r="H15" s="12">
        <v>15</v>
      </c>
      <c r="I15" s="12">
        <f t="shared" si="0"/>
        <v>50</v>
      </c>
      <c r="J15" s="9">
        <f t="shared" si="2"/>
        <v>1</v>
      </c>
      <c r="K15" s="6">
        <v>9.4</v>
      </c>
      <c r="L15" s="7">
        <f>K15/10</f>
        <v>0.94000000000000006</v>
      </c>
      <c r="M15" s="7">
        <f t="shared" si="3"/>
        <v>0.97</v>
      </c>
      <c r="N15" s="7" t="str">
        <f t="shared" si="4"/>
        <v>izvrstan (5)</v>
      </c>
    </row>
    <row r="26" spans="5:5" x14ac:dyDescent="0.25">
      <c r="E26" t="s">
        <v>47</v>
      </c>
    </row>
  </sheetData>
  <mergeCells count="4">
    <mergeCell ref="D1:I1"/>
    <mergeCell ref="A1:A2"/>
    <mergeCell ref="B1:B2"/>
    <mergeCell ref="Q1:S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62D9001481C343893003532A7A37A9" ma:contentTypeVersion="10" ma:contentTypeDescription="Create a new document." ma:contentTypeScope="" ma:versionID="d09eddaac58f3580e6f03fe245720f85">
  <xsd:schema xmlns:xsd="http://www.w3.org/2001/XMLSchema" xmlns:xs="http://www.w3.org/2001/XMLSchema" xmlns:p="http://schemas.microsoft.com/office/2006/metadata/properties" xmlns:ns3="3aec6182-3a8b-4a13-8daa-2fdeb6e24d38" targetNamespace="http://schemas.microsoft.com/office/2006/metadata/properties" ma:root="true" ma:fieldsID="3478b658c979fbe7b72f90aae42ab713" ns3:_="">
    <xsd:import namespace="3aec6182-3a8b-4a13-8daa-2fdeb6e24d3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ec6182-3a8b-4a13-8daa-2fdeb6e24d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514190A-C4F1-4721-973F-75DF935508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4CBCC8-ED5F-48AE-BC13-0833F8E6F6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ec6182-3a8b-4a13-8daa-2fdeb6e24d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121C27F-500E-4056-AFA2-5ACCDD723403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3aec6182-3a8b-4a13-8daa-2fdeb6e24d38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SPLS ocjene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topetuk</dc:creator>
  <cp:lastModifiedBy>gdukic</cp:lastModifiedBy>
  <cp:lastPrinted>2018-01-10T07:58:00Z</cp:lastPrinted>
  <dcterms:created xsi:type="dcterms:W3CDTF">2017-12-18T08:57:34Z</dcterms:created>
  <dcterms:modified xsi:type="dcterms:W3CDTF">2021-02-16T15:45:56Z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0x010100BB62D9001481C343893003532A7A37A9</vt:lpwstr>
  </property>
</Properties>
</file>